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記入例" sheetId="4" r:id="rId1"/>
    <sheet name="請求書 (予防) " sheetId="2" r:id="rId2"/>
    <sheet name="請求書 (マネジメント) " sheetId="3" r:id="rId3"/>
    <sheet name="【例】管理報告書と請求書件数" sheetId="5" state="hidden" r:id="rId4"/>
  </sheets>
  <definedNames>
    <definedName name="_xlnm.Print_Area" localSheetId="1">'請求書 (予防) '!$I$1:$Y$40</definedName>
    <definedName name="_xlnm.Print_Area" localSheetId="2">'請求書 (マネジメント) '!$I$1:$Y$40</definedName>
    <definedName name="_xlnm.Print_Area" localSheetId="0">記入例!$I$1:$Y$40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<sst xmlns="http://schemas.openxmlformats.org/spreadsheetml/2006/main" xmlns:r="http://schemas.openxmlformats.org/officeDocument/2006/relationships" count="108" uniqueCount="108">
  <si>
    <t>初回加算</t>
  </si>
  <si>
    <t>普通預金</t>
    <rPh sb="0" eb="2">
      <t>フツウ</t>
    </rPh>
    <rPh sb="2" eb="4">
      <t>ヨキン</t>
    </rPh>
    <phoneticPr fontId="1"/>
  </si>
  <si>
    <t>３　給付管理票</t>
    <rPh sb="2" eb="4">
      <t>キュウフ</t>
    </rPh>
    <rPh sb="4" eb="6">
      <t>カンリ</t>
    </rPh>
    <rPh sb="6" eb="7">
      <t>ヒョウ</t>
    </rPh>
    <phoneticPr fontId="1"/>
  </si>
  <si>
    <t>請求年月</t>
    <rPh sb="0" eb="2">
      <t>セイキュウ</t>
    </rPh>
    <rPh sb="2" eb="4">
      <t>ネンゲツ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</si>
  <si>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</si>
  <si>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</si>
  <si>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状態区分</t>
  </si>
  <si>
    <t>介護予防支援（全体の件数）</t>
    <rPh sb="7" eb="9">
      <t>ゼンタイ</t>
    </rPh>
    <rPh sb="10" eb="12">
      <t>ケンスウ</t>
    </rPh>
    <phoneticPr fontId="1"/>
  </si>
  <si>
    <t>介護予防支援業務委託料</t>
  </si>
  <si>
    <t>印</t>
    <rPh sb="0" eb="1">
      <t>イン</t>
    </rPh>
    <phoneticPr fontId="1"/>
  </si>
  <si>
    <t>内訳件数</t>
    <rPh sb="0" eb="2">
      <t>ウチワケ</t>
    </rPh>
    <rPh sb="2" eb="4">
      <t>ケンスウ</t>
    </rPh>
    <phoneticPr fontId="1"/>
  </si>
  <si>
    <t>№</t>
  </si>
  <si>
    <t>=</t>
  </si>
  <si>
    <t>初回加算＋委託連携加算</t>
    <rPh sb="0" eb="2">
      <t>ショカイ</t>
    </rPh>
    <rPh sb="2" eb="4">
      <t>カサン</t>
    </rPh>
    <phoneticPr fontId="1"/>
  </si>
  <si>
    <t>初回加算のみ</t>
  </si>
  <si>
    <t>事業所番号　 第</t>
  </si>
  <si>
    <t>支店</t>
  </si>
  <si>
    <t>委託連携加算のみ</t>
  </si>
  <si>
    <t>件数</t>
    <rPh sb="0" eb="2">
      <t>ケンスウ</t>
    </rPh>
    <phoneticPr fontId="1"/>
  </si>
  <si>
    <t>口座番号</t>
    <rPh sb="0" eb="2">
      <t>コウザ</t>
    </rPh>
    <rPh sb="2" eb="4">
      <t>バンゴウ</t>
    </rPh>
    <phoneticPr fontId="1"/>
  </si>
  <si>
    <t>邑楽　幸子</t>
    <rPh sb="0" eb="2">
      <t>おうら</t>
    </rPh>
    <rPh sb="3" eb="5">
      <t>さちこ</t>
    </rPh>
    <phoneticPr fontId="12" type="Hiragana"/>
  </si>
  <si>
    <t xml:space="preserve">百
</t>
    <rPh sb="0" eb="1">
      <t>ヒャク</t>
    </rPh>
    <phoneticPr fontId="1"/>
  </si>
  <si>
    <t>氏     名</t>
  </si>
  <si>
    <t>請　　　　求　　　　書</t>
    <rPh sb="0" eb="1">
      <t>ショウ</t>
    </rPh>
    <rPh sb="5" eb="6">
      <t>モトム</t>
    </rPh>
    <rPh sb="10" eb="11">
      <t>ショ</t>
    </rPh>
    <phoneticPr fontId="1"/>
  </si>
  <si>
    <t>令和　    年    　月  　  日</t>
    <rPh sb="0" eb="2">
      <t>レイワ</t>
    </rPh>
    <rPh sb="7" eb="8">
      <t>ネン</t>
    </rPh>
    <rPh sb="13" eb="14">
      <t>ガツ</t>
    </rPh>
    <rPh sb="19" eb="20">
      <t>ヒ</t>
    </rPh>
    <phoneticPr fontId="1"/>
  </si>
  <si>
    <t>２　サービス利用の実績が確認できるもの</t>
    <rPh sb="6" eb="8">
      <t>リヨウ</t>
    </rPh>
    <rPh sb="9" eb="11">
      <t>ジッセキ</t>
    </rPh>
    <rPh sb="12" eb="14">
      <t>カクニン</t>
    </rPh>
    <phoneticPr fontId="1"/>
  </si>
  <si>
    <t>邑楽町長　　様</t>
    <rPh sb="0" eb="3">
      <t>オウラマチ</t>
    </rPh>
    <rPh sb="3" eb="4">
      <t>チョウ</t>
    </rPh>
    <rPh sb="6" eb="7">
      <t>サマ</t>
    </rPh>
    <phoneticPr fontId="1"/>
  </si>
  <si>
    <t>介護予防支援業務委託料　</t>
    <rPh sb="0" eb="2">
      <t>カイゴ</t>
    </rPh>
    <rPh sb="2" eb="4">
      <t>ヨボウ</t>
    </rPh>
    <rPh sb="4" eb="6">
      <t>シエン</t>
    </rPh>
    <rPh sb="6" eb="8">
      <t>ギョウム</t>
    </rPh>
    <rPh sb="8" eb="10">
      <t>イタク</t>
    </rPh>
    <rPh sb="10" eb="11">
      <t>リョウ</t>
    </rPh>
    <phoneticPr fontId="1"/>
  </si>
  <si>
    <t>金額</t>
    <rPh sb="0" eb="2">
      <t>キンガク</t>
    </rPh>
    <phoneticPr fontId="1"/>
  </si>
  <si>
    <t>フリガナ</t>
  </si>
  <si>
    <t>（介護予防支援）　</t>
    <rPh sb="1" eb="3">
      <t>カイゴ</t>
    </rPh>
    <rPh sb="3" eb="5">
      <t>ヨボウ</t>
    </rPh>
    <rPh sb="5" eb="7">
      <t>シエン</t>
    </rPh>
    <phoneticPr fontId="1"/>
  </si>
  <si>
    <t>（初回加算）</t>
    <rPh sb="1" eb="3">
      <t>ショカイ</t>
    </rPh>
    <rPh sb="3" eb="5">
      <t>カサン</t>
    </rPh>
    <phoneticPr fontId="1"/>
  </si>
  <si>
    <t>（委託連携加算）</t>
    <rPh sb="1" eb="3">
      <t>イタク</t>
    </rPh>
    <rPh sb="3" eb="5">
      <t>レンケイ</t>
    </rPh>
    <rPh sb="5" eb="7">
      <t>カサン</t>
    </rPh>
    <phoneticPr fontId="1"/>
  </si>
  <si>
    <t>令和</t>
    <rPh sb="0" eb="2">
      <t>レイワ</t>
    </rPh>
    <phoneticPr fontId="1"/>
  </si>
  <si>
    <t>【請求内訳】</t>
    <rPh sb="1" eb="3">
      <t>セイキュウ</t>
    </rPh>
    <rPh sb="3" eb="5">
      <t>ウチワケ</t>
    </rPh>
    <phoneticPr fontId="1"/>
  </si>
  <si>
    <t>金額（税込）</t>
    <rPh sb="0" eb="2">
      <t>キンガク</t>
    </rPh>
    <rPh sb="3" eb="5">
      <t>ゼイコ</t>
    </rPh>
    <phoneticPr fontId="1"/>
  </si>
  <si>
    <t>添付書類</t>
    <rPh sb="0" eb="2">
      <t>テンプ</t>
    </rPh>
    <rPh sb="2" eb="4">
      <t>ショルイ</t>
    </rPh>
    <phoneticPr fontId="1"/>
  </si>
  <si>
    <t>○○事業所</t>
    <rPh sb="2" eb="5">
      <t>じぎょうしょ</t>
    </rPh>
    <phoneticPr fontId="12" type="Hiragana"/>
  </si>
  <si>
    <t>件</t>
    <rPh sb="0" eb="1">
      <t>ケン</t>
    </rPh>
    <phoneticPr fontId="1"/>
  </si>
  <si>
    <t>×</t>
  </si>
  <si>
    <t>合計金額</t>
    <rPh sb="0" eb="2">
      <t>ゴウケイ</t>
    </rPh>
    <rPh sb="2" eb="4">
      <t>キンガク</t>
    </rPh>
    <phoneticPr fontId="1"/>
  </si>
  <si>
    <t>住　　　所</t>
    <rPh sb="0" eb="1">
      <t>ジュウ</t>
    </rPh>
    <rPh sb="4" eb="5">
      <t>ショ</t>
    </rPh>
    <phoneticPr fontId="1"/>
  </si>
  <si>
    <t>（社名・団体名）</t>
    <rPh sb="1" eb="3">
      <t>シャメイ</t>
    </rPh>
    <rPh sb="4" eb="6">
      <t>ダンタイ</t>
    </rPh>
    <rPh sb="6" eb="7">
      <t>メイ</t>
    </rPh>
    <phoneticPr fontId="1"/>
  </si>
  <si>
    <t>振込先</t>
    <rPh sb="0" eb="2">
      <t>フリコ</t>
    </rPh>
    <rPh sb="2" eb="3">
      <t>サキ</t>
    </rPh>
    <phoneticPr fontId="1"/>
  </si>
  <si>
    <t>銀行名</t>
    <rPh sb="0" eb="3">
      <t>ギンコウメイ</t>
    </rPh>
    <phoneticPr fontId="1"/>
  </si>
  <si>
    <t xml:space="preserve">千
</t>
    <rPh sb="0" eb="1">
      <t>セン</t>
    </rPh>
    <phoneticPr fontId="1"/>
  </si>
  <si>
    <t>振込先</t>
    <rPh sb="0" eb="3">
      <t>フリコミサキ</t>
    </rPh>
    <phoneticPr fontId="1"/>
  </si>
  <si>
    <t>口座名義</t>
    <rPh sb="0" eb="2">
      <t>コウザ</t>
    </rPh>
    <rPh sb="2" eb="4">
      <t>メイギ</t>
    </rPh>
    <phoneticPr fontId="1"/>
  </si>
  <si>
    <t>１　介護予防支援管理報告書</t>
    <rPh sb="2" eb="4">
      <t>カイゴ</t>
    </rPh>
    <rPh sb="4" eb="6">
      <t>ヨボウ</t>
    </rPh>
    <rPh sb="6" eb="8">
      <t>シエン</t>
    </rPh>
    <rPh sb="8" eb="10">
      <t>カンリ</t>
    </rPh>
    <rPh sb="10" eb="13">
      <t>ホウコクショ</t>
    </rPh>
    <phoneticPr fontId="1"/>
  </si>
  <si>
    <t>分業務委託料を下記のとおり、請求します。</t>
  </si>
  <si>
    <t>名　　　称</t>
    <rPh sb="0" eb="1">
      <t>メイ</t>
    </rPh>
    <rPh sb="4" eb="5">
      <t>ショウ</t>
    </rPh>
    <phoneticPr fontId="1"/>
  </si>
  <si>
    <t>（R8.6.1版）</t>
    <rPh sb="7" eb="8">
      <t>バン</t>
    </rPh>
    <phoneticPr fontId="1"/>
  </si>
  <si>
    <t>職・氏名</t>
    <rPh sb="0" eb="1">
      <t>ショク</t>
    </rPh>
    <rPh sb="2" eb="4">
      <t>シメイ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</si>
  <si>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</si>
  <si>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 xml:space="preserve">十万
</t>
    <rPh sb="0" eb="2">
      <t>ジュウマン</t>
    </rPh>
    <phoneticPr fontId="1"/>
  </si>
  <si>
    <t xml:space="preserve">十
</t>
    <rPh sb="0" eb="1">
      <t>ジュウ</t>
    </rPh>
    <phoneticPr fontId="1"/>
  </si>
  <si>
    <t xml:space="preserve">円
</t>
    <rPh sb="0" eb="1">
      <t>エン</t>
    </rPh>
    <phoneticPr fontId="1"/>
  </si>
  <si>
    <t xml:space="preserve">万
</t>
    <rPh sb="0" eb="1">
      <t>マン</t>
    </rPh>
    <phoneticPr fontId="1"/>
  </si>
  <si>
    <t>円</t>
    <rPh sb="0" eb="1">
      <t>エン</t>
    </rPh>
    <phoneticPr fontId="1"/>
  </si>
  <si>
    <t>非表示→</t>
    <rPh sb="0" eb="3">
      <t>ヒヒョウジ</t>
    </rPh>
    <phoneticPr fontId="1"/>
  </si>
  <si>
    <t>↓白枠のみ入力</t>
    <rPh sb="1" eb="2">
      <t>シロ</t>
    </rPh>
    <rPh sb="2" eb="3">
      <t>ワク</t>
    </rPh>
    <rPh sb="5" eb="7">
      <t>ニュウリョク</t>
    </rPh>
    <phoneticPr fontId="1"/>
  </si>
  <si>
    <t>銀行</t>
    <rPh sb="0" eb="2">
      <t>ギンコウ</t>
    </rPh>
    <phoneticPr fontId="1"/>
  </si>
  <si>
    <t>（介護職員処遇改善加算）</t>
  </si>
  <si>
    <t>介護予防支援</t>
  </si>
  <si>
    <t>単位</t>
    <rPh sb="0" eb="2">
      <t>タンイ</t>
    </rPh>
    <phoneticPr fontId="1"/>
  </si>
  <si>
    <t>確認欄</t>
  </si>
  <si>
    <t>要支援</t>
  </si>
  <si>
    <t>介護予防ケアマネジメント業務委託料　</t>
    <rPh sb="0" eb="2">
      <t>カイゴ</t>
    </rPh>
    <rPh sb="2" eb="4">
      <t>ヨボウ</t>
    </rPh>
    <rPh sb="12" eb="14">
      <t>ギョウム</t>
    </rPh>
    <rPh sb="14" eb="16">
      <t>イタク</t>
    </rPh>
    <rPh sb="16" eb="17">
      <t>リョウ</t>
    </rPh>
    <phoneticPr fontId="1"/>
  </si>
  <si>
    <t>（介護予防ケアマネジメント）　</t>
    <rPh sb="1" eb="3">
      <t>カイゴ</t>
    </rPh>
    <rPh sb="3" eb="5">
      <t>ヨボウ</t>
    </rPh>
    <phoneticPr fontId="1"/>
  </si>
  <si>
    <t>介護予防ケアマネジメント
（全体の件数）</t>
    <rPh sb="14" eb="16">
      <t>ゼンタイ</t>
    </rPh>
    <rPh sb="17" eb="19">
      <t>ケンスウ</t>
    </rPh>
    <phoneticPr fontId="1"/>
  </si>
  <si>
    <t>数字のみ入力↑</t>
    <rPh sb="0" eb="2">
      <t>スウジ</t>
    </rPh>
    <rPh sb="4" eb="6">
      <t>ニュウリョク</t>
    </rPh>
    <phoneticPr fontId="1"/>
  </si>
  <si>
    <t>○</t>
  </si>
  <si>
    <t>＊利用するサービスが「給付」または「給付＋総合事業」⇒介護予防支援（給付）</t>
  </si>
  <si>
    <t>サービス
提供月</t>
  </si>
  <si>
    <t>被保険者番号</t>
  </si>
  <si>
    <t>XXXXXX</t>
  </si>
  <si>
    <t>邑楽　太郎</t>
    <rPh sb="0" eb="2">
      <t>おうら</t>
    </rPh>
    <rPh sb="3" eb="5">
      <t>たろう</t>
    </rPh>
    <phoneticPr fontId="12" type="Hiragana"/>
  </si>
  <si>
    <t>邑楽　花子</t>
    <rPh sb="0" eb="2">
      <t>おうら</t>
    </rPh>
    <rPh sb="3" eb="5">
      <t>はなこ</t>
    </rPh>
    <phoneticPr fontId="12" type="Hiragana"/>
  </si>
  <si>
    <t>邑楽　三郎</t>
    <rPh sb="0" eb="2">
      <t>おうら</t>
    </rPh>
    <rPh sb="3" eb="5">
      <t>さぶろう</t>
    </rPh>
    <phoneticPr fontId="12" type="Hiragana"/>
  </si>
  <si>
    <t>邑楽　健一郎</t>
    <rPh sb="0" eb="2">
      <t>おうら</t>
    </rPh>
    <rPh sb="3" eb="4">
      <t>けん</t>
    </rPh>
    <rPh sb="4" eb="5">
      <t>いち</t>
    </rPh>
    <rPh sb="5" eb="6">
      <t>ろう</t>
    </rPh>
    <phoneticPr fontId="12" type="Hiragana"/>
  </si>
  <si>
    <t>邑楽　福子</t>
    <rPh sb="0" eb="2">
      <t>おうら</t>
    </rPh>
    <rPh sb="3" eb="4">
      <t>ふく</t>
    </rPh>
    <rPh sb="4" eb="5">
      <t>こ</t>
    </rPh>
    <phoneticPr fontId="12" type="Hiragana"/>
  </si>
  <si>
    <t>邑楽　八郎</t>
    <rPh sb="0" eb="2">
      <t>おうら</t>
    </rPh>
    <rPh sb="3" eb="5">
      <t>はちろう</t>
    </rPh>
    <phoneticPr fontId="12" type="Hiragana"/>
  </si>
  <si>
    <t>邑楽　良介</t>
    <rPh sb="0" eb="2">
      <t>おうら</t>
    </rPh>
    <rPh sb="3" eb="5">
      <t>りょうすけ</t>
    </rPh>
    <phoneticPr fontId="12" type="Hiragana"/>
  </si>
  <si>
    <t>担当介護支援専門員</t>
  </si>
  <si>
    <t>山田　太郎</t>
    <rPh sb="0" eb="2">
      <t>やまだ</t>
    </rPh>
    <rPh sb="3" eb="5">
      <t>たろう</t>
    </rPh>
    <phoneticPr fontId="12" type="Hiragana"/>
  </si>
  <si>
    <t>X</t>
  </si>
  <si>
    <t>年</t>
    <rPh sb="0" eb="1">
      <t>ねん</t>
    </rPh>
    <phoneticPr fontId="12" type="Hiragana"/>
  </si>
  <si>
    <t>（有は○）</t>
  </si>
  <si>
    <t>月分）</t>
    <rPh sb="0" eb="2">
      <t>がつぶん</t>
    </rPh>
    <phoneticPr fontId="12" type="Hiragana"/>
  </si>
  <si>
    <t>事業所名</t>
    <rPh sb="0" eb="3">
      <t>じぎょうしょ</t>
    </rPh>
    <rPh sb="3" eb="4">
      <t>めい</t>
    </rPh>
    <phoneticPr fontId="12" type="Hiragana"/>
  </si>
  <si>
    <t>委託連携</t>
  </si>
  <si>
    <t>＊請求区分</t>
  </si>
  <si>
    <t>号</t>
    <rPh sb="0" eb="1">
      <t>ごう</t>
    </rPh>
    <phoneticPr fontId="12" type="Hiragana"/>
  </si>
  <si>
    <t>介護予防支援管理報告書（令和</t>
    <rPh sb="4" eb="6">
      <t>しえん</t>
    </rPh>
    <phoneticPr fontId="12" type="Hiragana"/>
  </si>
  <si>
    <t>給付</t>
    <rPh sb="0" eb="2">
      <t>きゅうふ</t>
    </rPh>
    <phoneticPr fontId="12" type="Hiragana"/>
  </si>
  <si>
    <t>００００００X０</t>
  </si>
  <si>
    <t>介護予防ケアマネジメント業務委託料</t>
  </si>
  <si>
    <t>【記入例】介護予防支援業務委託料</t>
    <rPh sb="1" eb="3">
      <t>キニュウ</t>
    </rPh>
    <rPh sb="3" eb="4">
      <t>レイ</t>
    </rPh>
    <phoneticPr fontId="1"/>
  </si>
  <si>
    <t>介護予防支援
（全体の件数）</t>
    <rPh sb="8" eb="10">
      <t>ゼンタイ</t>
    </rPh>
    <rPh sb="11" eb="13">
      <t>ケンスウ</t>
    </rPh>
    <phoneticPr fontId="1"/>
  </si>
  <si>
    <t>邑楽町大字中野２５７０－１</t>
    <rPh sb="0" eb="3">
      <t>オウラマチ</t>
    </rPh>
    <rPh sb="3" eb="5">
      <t>オオアザ</t>
    </rPh>
    <rPh sb="5" eb="7">
      <t>ナカノ</t>
    </rPh>
    <phoneticPr fontId="1"/>
  </si>
  <si>
    <t>邑楽町地域包括支援センター</t>
    <rPh sb="0" eb="3">
      <t>オウラマチ</t>
    </rPh>
    <rPh sb="3" eb="5">
      <t>チイキ</t>
    </rPh>
    <rPh sb="5" eb="7">
      <t>ホウカツ</t>
    </rPh>
    <rPh sb="7" eb="9">
      <t>シエン</t>
    </rPh>
    <phoneticPr fontId="1"/>
  </si>
  <si>
    <t>（介護職員等処遇改善加算）</t>
    <rPh sb="1" eb="3">
      <t>カイゴ</t>
    </rPh>
    <rPh sb="3" eb="5">
      <t>ショクイン</t>
    </rPh>
    <rPh sb="5" eb="6">
      <t>トウ</t>
    </rPh>
    <rPh sb="6" eb="8">
      <t>ショグウ</t>
    </rPh>
    <rPh sb="8" eb="10">
      <t>カイゼン</t>
    </rPh>
    <rPh sb="10" eb="12">
      <t>カサン</t>
    </rPh>
    <phoneticPr fontId="1"/>
  </si>
  <si>
    <t>邑楽町</t>
    <rPh sb="0" eb="3">
      <t>オウラマチ</t>
    </rPh>
    <phoneticPr fontId="1"/>
  </si>
  <si>
    <t>0276-80-9300</t>
  </si>
  <si>
    <t>邑楽</t>
    <rPh sb="0" eb="2">
      <t>オウラ</t>
    </rPh>
    <phoneticPr fontId="1"/>
  </si>
  <si>
    <t>００００００</t>
  </si>
  <si>
    <t>邑楽　一郎</t>
    <rPh sb="0" eb="2">
      <t>オウラ</t>
    </rPh>
    <rPh sb="3" eb="5">
      <t>イチロウ</t>
    </rPh>
    <phoneticPr fontId="1"/>
  </si>
  <si>
    <t>オウラ　イチロウ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</si>
</sst>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176" formatCode="[DBNum3][$-ja-JP]0&quot;年&quot;"/>
    <numFmt numFmtId="177" formatCode="[DBNum3][$-ja-JP]0&quot;月&quot;"/>
    <numFmt numFmtId="178" formatCode="[DBNum3][$-ja-JP]#,##0&quot;円&quot;"/>
    <numFmt numFmtId="179" formatCode="[DBNum3][$-ja-JP]#&quot;，&quot;##0"/>
    <numFmt numFmtId="180" formatCode="&quot;¥&quot;#,##0;[Red]&quot;¥&quot;#,##0"/>
    <numFmt numFmtId="181" formatCode="[DBNum3][$-411]0"/>
    <numFmt numFmtId="182" formatCode="[DBNum3][$-ja-JP]#,##0"/>
    <numFmt numFmtId="183" formatCode="[DBNum3][$-ja-JP]\(#,##0&quot;円&quot;\)"/>
    <numFmt numFmtId="184" formatCode="[DBNum3][$-ja-JP]#,##0&quot;円&quot;\)"/>
    <numFmt numFmtId="185" formatCode="[DBNum3][$-ja-JP]#,##0.0000"/>
  </numFmts>
  <fonts count="1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6"/>
      <color auto="1"/>
      <name val="ＭＳ Ｐゴシック"/>
      <family val="3"/>
    </font>
    <font>
      <b/>
      <sz val="11"/>
      <color indexed="9"/>
      <name val="ＭＳ Ｐゴシック"/>
      <family val="3"/>
    </font>
    <font>
      <b/>
      <sz val="9"/>
      <color auto="1"/>
      <name val="ＭＳ Ｐゴシック"/>
      <family val="3"/>
    </font>
    <font>
      <b/>
      <sz val="10"/>
      <color auto="1"/>
      <name val="ＭＳ Ｐゴシック"/>
      <family val="3"/>
    </font>
    <font>
      <sz val="8"/>
      <color auto="1"/>
      <name val="ＭＳ Ｐゴシック"/>
      <family val="3"/>
    </font>
    <font>
      <sz val="11"/>
      <color indexed="55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horizontal="left" vertical="center"/>
    </xf>
    <xf numFmtId="0" fontId="0" fillId="5" borderId="3" xfId="0" applyFont="1" applyFill="1" applyBorder="1" applyAlignment="1" applyProtection="1">
      <alignment horizontal="left" vertical="center"/>
    </xf>
    <xf numFmtId="0" fontId="3" fillId="4" borderId="7" xfId="0" applyFont="1" applyFill="1" applyBorder="1" applyAlignment="1" applyProtection="1">
      <alignment horizontal="left" vertical="center"/>
    </xf>
    <xf numFmtId="0" fontId="0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0" fillId="5" borderId="12" xfId="0" applyFont="1" applyFill="1" applyBorder="1" applyAlignment="1" applyProtection="1">
      <alignment horizontal="left" vertical="center"/>
    </xf>
    <xf numFmtId="0" fontId="3" fillId="4" borderId="15" xfId="0" applyFont="1" applyFill="1" applyBorder="1" applyAlignment="1" applyProtection="1">
      <alignment horizontal="left" vertical="center"/>
    </xf>
    <xf numFmtId="0" fontId="0" fillId="5" borderId="4" xfId="0" applyFont="1" applyFill="1" applyBorder="1" applyAlignment="1" applyProtection="1">
      <alignment horizontal="left" vertical="center"/>
    </xf>
    <xf numFmtId="0" fontId="0" fillId="5" borderId="16" xfId="0" applyFont="1" applyFill="1" applyBorder="1" applyAlignment="1" applyProtection="1">
      <alignment horizontal="left" vertical="center"/>
    </xf>
    <xf numFmtId="0" fontId="0" fillId="5" borderId="17" xfId="0" applyFont="1" applyFill="1" applyBorder="1" applyAlignment="1" applyProtection="1">
      <alignment horizontal="left" vertical="center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0" fillId="5" borderId="18" xfId="0" applyFont="1" applyFill="1" applyBorder="1" applyAlignment="1" applyProtection="1">
      <alignment horizontal="left" vertical="center"/>
    </xf>
    <xf numFmtId="0" fontId="3" fillId="4" borderId="19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right" vertical="center"/>
    </xf>
    <xf numFmtId="0" fontId="0" fillId="2" borderId="0" xfId="0" applyFont="1" applyFill="1" applyBorder="1" applyAlignment="1" applyProtection="1">
      <alignment vertical="center"/>
    </xf>
    <xf numFmtId="0" fontId="0" fillId="2" borderId="0" xfId="0" applyFont="1" applyFill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14" xfId="0" applyFont="1" applyFill="1" applyBorder="1" applyAlignment="1" applyProtection="1">
      <alignment horizontal="center" vertical="center"/>
    </xf>
    <xf numFmtId="0" fontId="4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/>
    </xf>
    <xf numFmtId="0" fontId="4" fillId="6" borderId="16" xfId="0" applyNumberFormat="1" applyFont="1" applyFill="1" applyBorder="1" applyAlignment="1" applyProtection="1">
      <alignment horizontal="center" vertical="center"/>
      <protection locked="0"/>
    </xf>
    <xf numFmtId="0" fontId="4" fillId="6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4" borderId="26" xfId="0" applyFont="1" applyFill="1" applyBorder="1" applyAlignment="1" applyProtection="1">
      <alignment horizontal="center" vertical="center"/>
    </xf>
    <xf numFmtId="0" fontId="4" fillId="6" borderId="24" xfId="0" applyNumberFormat="1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</xf>
    <xf numFmtId="0" fontId="4" fillId="6" borderId="28" xfId="0" applyNumberFormat="1" applyFont="1" applyFill="1" applyBorder="1" applyAlignment="1" applyProtection="1">
      <alignment horizontal="center" vertical="center"/>
      <protection locked="0"/>
    </xf>
    <xf numFmtId="0" fontId="4" fillId="6" borderId="29" xfId="0" applyNumberFormat="1" applyFont="1" applyFill="1" applyBorder="1" applyAlignment="1" applyProtection="1">
      <alignment horizontal="center" vertical="center"/>
      <protection locked="0"/>
    </xf>
    <xf numFmtId="0" fontId="4" fillId="6" borderId="30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ont="1" applyFill="1" applyProtection="1">
      <alignment vertical="center"/>
    </xf>
    <xf numFmtId="0" fontId="2" fillId="6" borderId="0" xfId="0" applyFont="1" applyFill="1" applyProtection="1">
      <alignment vertical="center"/>
    </xf>
    <xf numFmtId="0" fontId="5" fillId="6" borderId="0" xfId="0" applyFont="1" applyFill="1" applyAlignment="1" applyProtection="1">
      <alignment horizontal="center" vertical="center"/>
    </xf>
    <xf numFmtId="0" fontId="2" fillId="6" borderId="0" xfId="0" applyFont="1" applyFill="1" applyAlignment="1" applyProtection="1">
      <alignment horizontal="right" vertical="center"/>
    </xf>
    <xf numFmtId="0" fontId="2" fillId="6" borderId="0" xfId="0" applyFont="1" applyFill="1" applyAlignment="1" applyProtection="1">
      <alignment horizontal="left" vertical="center"/>
    </xf>
    <xf numFmtId="0" fontId="2" fillId="6" borderId="0" xfId="0" applyFont="1" applyFill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left" vertical="center"/>
    </xf>
    <xf numFmtId="0" fontId="3" fillId="6" borderId="0" xfId="0" applyFont="1" applyFill="1" applyBorder="1" applyAlignment="1" applyProtection="1">
      <alignment vertical="center"/>
    </xf>
    <xf numFmtId="0" fontId="0" fillId="6" borderId="0" xfId="0" applyFont="1" applyFill="1" applyBorder="1" applyProtection="1">
      <alignment vertical="center"/>
    </xf>
    <xf numFmtId="176" fontId="2" fillId="6" borderId="0" xfId="0" applyNumberFormat="1" applyFont="1" applyFill="1" applyAlignment="1" applyProtection="1">
      <alignment horizontal="center" vertical="center" shrinkToFit="1"/>
    </xf>
    <xf numFmtId="0" fontId="2" fillId="6" borderId="31" xfId="0" applyFont="1" applyFill="1" applyBorder="1" applyAlignment="1" applyProtection="1">
      <alignment horizontal="center" vertical="center" wrapText="1"/>
    </xf>
    <xf numFmtId="0" fontId="2" fillId="6" borderId="32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vertical="center"/>
    </xf>
    <xf numFmtId="0" fontId="4" fillId="6" borderId="0" xfId="0" applyFont="1" applyFill="1" applyProtection="1">
      <alignment vertical="center"/>
    </xf>
    <xf numFmtId="0" fontId="3" fillId="6" borderId="0" xfId="0" applyFont="1" applyFill="1" applyBorder="1" applyProtection="1">
      <alignment vertical="center"/>
    </xf>
    <xf numFmtId="0" fontId="2" fillId="6" borderId="33" xfId="0" applyFont="1" applyFill="1" applyBorder="1" applyAlignment="1" applyProtection="1">
      <alignment horizontal="center" vertical="center"/>
    </xf>
    <xf numFmtId="0" fontId="0" fillId="6" borderId="31" xfId="0" applyFont="1" applyFill="1" applyBorder="1" applyAlignment="1" applyProtection="1">
      <alignment horizontal="center" vertical="center"/>
    </xf>
    <xf numFmtId="177" fontId="2" fillId="6" borderId="0" xfId="0" applyNumberFormat="1" applyFont="1" applyFill="1" applyBorder="1" applyAlignment="1" applyProtection="1">
      <alignment horizontal="center" vertical="center"/>
    </xf>
    <xf numFmtId="0" fontId="2" fillId="6" borderId="34" xfId="0" applyFont="1" applyFill="1" applyBorder="1" applyAlignment="1" applyProtection="1">
      <alignment horizontal="center" vertical="center"/>
    </xf>
    <xf numFmtId="0" fontId="2" fillId="6" borderId="35" xfId="0" applyFont="1" applyFill="1" applyBorder="1" applyAlignment="1" applyProtection="1">
      <alignment horizontal="center" vertical="center"/>
    </xf>
    <xf numFmtId="0" fontId="4" fillId="6" borderId="0" xfId="0" applyFont="1" applyFill="1" applyBorder="1" applyProtection="1">
      <alignment vertical="center"/>
    </xf>
    <xf numFmtId="0" fontId="2" fillId="6" borderId="36" xfId="0" applyFont="1" applyFill="1" applyBorder="1" applyAlignment="1" applyProtection="1">
      <alignment horizontal="center" vertical="center"/>
    </xf>
    <xf numFmtId="0" fontId="0" fillId="6" borderId="37" xfId="0" applyFont="1" applyFill="1" applyBorder="1" applyAlignment="1" applyProtection="1">
      <alignment horizontal="center" vertical="center"/>
    </xf>
    <xf numFmtId="0" fontId="2" fillId="6" borderId="38" xfId="0" applyFont="1" applyFill="1" applyBorder="1" applyAlignment="1" applyProtection="1">
      <alignment horizontal="center" vertical="center"/>
    </xf>
    <xf numFmtId="0" fontId="2" fillId="6" borderId="33" xfId="0" applyFont="1" applyFill="1" applyBorder="1" applyAlignment="1" applyProtection="1">
      <alignment horizontal="center" vertical="center" shrinkToFit="1"/>
    </xf>
    <xf numFmtId="0" fontId="0" fillId="6" borderId="31" xfId="0" applyFont="1" applyFill="1" applyBorder="1" applyAlignment="1" applyProtection="1">
      <alignment horizontal="center" vertical="center" shrinkToFit="1"/>
    </xf>
    <xf numFmtId="0" fontId="2" fillId="6" borderId="32" xfId="0" applyFont="1" applyFill="1" applyBorder="1" applyAlignment="1" applyProtection="1">
      <alignment horizontal="center" vertical="center" shrinkToFit="1"/>
    </xf>
    <xf numFmtId="0" fontId="3" fillId="6" borderId="0" xfId="0" applyFont="1" applyFill="1" applyBorder="1" applyAlignment="1" applyProtection="1">
      <alignment horizontal="center" vertical="center"/>
    </xf>
    <xf numFmtId="0" fontId="2" fillId="6" borderId="39" xfId="0" applyFont="1" applyFill="1" applyBorder="1" applyAlignment="1" applyProtection="1">
      <alignment horizontal="center" vertical="center" shrinkToFit="1"/>
    </xf>
    <xf numFmtId="0" fontId="0" fillId="6" borderId="34" xfId="0" applyFont="1" applyFill="1" applyBorder="1" applyAlignment="1" applyProtection="1">
      <alignment horizontal="center" vertical="center" shrinkToFit="1"/>
    </xf>
    <xf numFmtId="0" fontId="2" fillId="6" borderId="35" xfId="0" applyFont="1" applyFill="1" applyBorder="1" applyAlignment="1" applyProtection="1">
      <alignment horizontal="center" vertical="center" shrinkToFit="1"/>
    </xf>
    <xf numFmtId="0" fontId="0" fillId="6" borderId="31" xfId="0" applyFont="1" applyFill="1" applyBorder="1" applyProtection="1">
      <alignment vertical="center"/>
    </xf>
    <xf numFmtId="178" fontId="0" fillId="6" borderId="0" xfId="0" applyNumberFormat="1" applyFont="1" applyFill="1" applyAlignment="1" applyProtection="1">
      <alignment horizontal="center" vertical="center"/>
    </xf>
    <xf numFmtId="178" fontId="0" fillId="6" borderId="0" xfId="0" applyNumberFormat="1" applyFont="1" applyFill="1" applyBorder="1" applyAlignment="1" applyProtection="1">
      <alignment horizontal="center" vertical="center" shrinkToFit="1"/>
    </xf>
    <xf numFmtId="179" fontId="6" fillId="6" borderId="0" xfId="0" applyNumberFormat="1" applyFont="1" applyFill="1" applyBorder="1" applyProtection="1">
      <alignment vertical="center"/>
    </xf>
    <xf numFmtId="179" fontId="6" fillId="6" borderId="0" xfId="0" applyNumberFormat="1" applyFont="1" applyFill="1" applyProtection="1">
      <alignment vertical="center"/>
    </xf>
    <xf numFmtId="0" fontId="3" fillId="6" borderId="0" xfId="0" applyFont="1" applyFill="1" applyAlignment="1" applyProtection="1">
      <alignment horizontal="center" vertical="center" shrinkToFit="1"/>
    </xf>
    <xf numFmtId="0" fontId="7" fillId="6" borderId="0" xfId="0" applyFont="1" applyFill="1" applyAlignment="1" applyProtection="1">
      <alignment horizontal="center" vertical="center" shrinkToFit="1"/>
    </xf>
    <xf numFmtId="0" fontId="7" fillId="6" borderId="16" xfId="0" applyFont="1" applyFill="1" applyBorder="1" applyAlignment="1" applyProtection="1">
      <alignment horizontal="right" vertical="top" wrapText="1"/>
    </xf>
    <xf numFmtId="0" fontId="2" fillId="6" borderId="40" xfId="0" applyFont="1" applyFill="1" applyBorder="1" applyAlignment="1" applyProtection="1">
      <alignment horizontal="center" vertical="center" wrapText="1"/>
    </xf>
    <xf numFmtId="0" fontId="2" fillId="6" borderId="39" xfId="0" applyFont="1" applyFill="1" applyBorder="1" applyAlignment="1" applyProtection="1">
      <alignment vertical="center" shrinkToFit="1"/>
    </xf>
    <xf numFmtId="180" fontId="4" fillId="6" borderId="0" xfId="0" applyNumberFormat="1" applyFont="1" applyFill="1" applyBorder="1" applyAlignment="1" applyProtection="1">
      <alignment horizontal="center" vertical="center"/>
    </xf>
    <xf numFmtId="180" fontId="4" fillId="6" borderId="0" xfId="0" applyNumberFormat="1" applyFont="1" applyFill="1" applyAlignment="1" applyProtection="1">
      <alignment horizontal="center" vertical="center"/>
    </xf>
    <xf numFmtId="181" fontId="3" fillId="6" borderId="0" xfId="0" applyNumberFormat="1" applyFont="1" applyFill="1" applyBorder="1" applyAlignment="1" applyProtection="1">
      <alignment horizontal="left" vertical="center" shrinkToFit="1"/>
    </xf>
    <xf numFmtId="0" fontId="3" fillId="6" borderId="0" xfId="0" applyFont="1" applyFill="1" applyBorder="1" applyAlignment="1" applyProtection="1">
      <alignment horizontal="left" vertical="center" shrinkToFit="1"/>
    </xf>
    <xf numFmtId="0" fontId="2" fillId="6" borderId="0" xfId="0" applyFont="1" applyFill="1" applyBorder="1" applyAlignment="1" applyProtection="1">
      <alignment horizontal="left" vertical="center" shrinkToFit="1"/>
    </xf>
    <xf numFmtId="181" fontId="0" fillId="6" borderId="0" xfId="0" applyNumberFormat="1" applyFont="1" applyFill="1" applyAlignment="1" applyProtection="1">
      <alignment vertical="center" shrinkToFit="1"/>
    </xf>
    <xf numFmtId="181" fontId="0" fillId="6" borderId="0" xfId="0" applyNumberFormat="1" applyFont="1" applyFill="1" applyProtection="1">
      <alignment vertical="center"/>
    </xf>
    <xf numFmtId="49" fontId="0" fillId="6" borderId="0" xfId="0" applyNumberFormat="1" applyFont="1" applyFill="1" applyBorder="1" applyAlignment="1" applyProtection="1">
      <alignment horizontal="right" vertical="center"/>
    </xf>
    <xf numFmtId="181" fontId="0" fillId="6" borderId="0" xfId="0" applyNumberFormat="1" applyFont="1" applyFill="1" applyBorder="1" applyProtection="1">
      <alignment vertical="center"/>
    </xf>
    <xf numFmtId="0" fontId="8" fillId="6" borderId="0" xfId="0" applyFont="1" applyFill="1" applyBorder="1" applyAlignment="1" applyProtection="1">
      <alignment horizontal="left" vertical="center" shrinkToFit="1"/>
    </xf>
    <xf numFmtId="180" fontId="0" fillId="6" borderId="0" xfId="0" applyNumberFormat="1" applyFont="1" applyFill="1" applyAlignment="1" applyProtection="1">
      <alignment horizontal="center" vertical="center"/>
    </xf>
    <xf numFmtId="180" fontId="2" fillId="6" borderId="0" xfId="0" applyNumberFormat="1" applyFont="1" applyFill="1" applyBorder="1" applyAlignment="1" applyProtection="1">
      <alignment horizontal="center" vertical="center"/>
    </xf>
    <xf numFmtId="180" fontId="2" fillId="6" borderId="0" xfId="0" applyNumberFormat="1" applyFont="1" applyFill="1" applyAlignment="1" applyProtection="1">
      <alignment horizontal="center" vertical="center"/>
    </xf>
    <xf numFmtId="0" fontId="0" fillId="6" borderId="0" xfId="0" applyFont="1" applyFill="1" applyAlignment="1" applyProtection="1">
      <alignment horizontal="center" vertical="center"/>
    </xf>
    <xf numFmtId="182" fontId="0" fillId="6" borderId="0" xfId="0" applyNumberFormat="1" applyFont="1" applyFill="1" applyBorder="1" applyAlignment="1" applyProtection="1">
      <alignment horizontal="right" vertical="center"/>
    </xf>
    <xf numFmtId="183" fontId="9" fillId="6" borderId="0" xfId="0" applyNumberFormat="1" applyFont="1" applyFill="1" applyBorder="1" applyAlignment="1" applyProtection="1">
      <alignment horizontal="center"/>
    </xf>
    <xf numFmtId="183" fontId="3" fillId="6" borderId="0" xfId="0" applyNumberFormat="1" applyFont="1" applyFill="1" applyBorder="1" applyAlignment="1" applyProtection="1">
      <alignment horizontal="center" vertical="center"/>
    </xf>
    <xf numFmtId="183" fontId="3" fillId="6" borderId="0" xfId="0" applyNumberFormat="1" applyFont="1" applyFill="1" applyAlignment="1" applyProtection="1">
      <alignment horizontal="center" vertical="center"/>
    </xf>
    <xf numFmtId="0" fontId="2" fillId="6" borderId="36" xfId="0" applyFont="1" applyFill="1" applyBorder="1" applyAlignment="1" applyProtection="1">
      <alignment vertical="center" shrinkToFit="1"/>
    </xf>
    <xf numFmtId="0" fontId="2" fillId="6" borderId="36" xfId="0" applyFont="1" applyFill="1" applyBorder="1" applyAlignment="1" applyProtection="1">
      <alignment horizontal="center" vertical="center" shrinkToFit="1"/>
    </xf>
    <xf numFmtId="0" fontId="0" fillId="6" borderId="37" xfId="0" applyFont="1" applyFill="1" applyBorder="1" applyAlignment="1" applyProtection="1">
      <alignment horizontal="center" vertical="center" shrinkToFit="1"/>
    </xf>
    <xf numFmtId="0" fontId="2" fillId="6" borderId="38" xfId="0" applyFont="1" applyFill="1" applyBorder="1" applyAlignment="1" applyProtection="1">
      <alignment horizontal="center" vertical="center" shrinkToFit="1"/>
    </xf>
    <xf numFmtId="184" fontId="3" fillId="6" borderId="0" xfId="0" applyNumberFormat="1" applyFont="1" applyFill="1" applyBorder="1" applyAlignment="1" applyProtection="1">
      <alignment horizontal="center" vertical="center" shrinkToFit="1"/>
    </xf>
    <xf numFmtId="183" fontId="3" fillId="6" borderId="0" xfId="0" applyNumberFormat="1" applyFont="1" applyFill="1" applyAlignment="1" applyProtection="1">
      <alignment horizontal="center" vertical="center" shrinkToFit="1"/>
    </xf>
    <xf numFmtId="0" fontId="3" fillId="6" borderId="0" xfId="0" applyFont="1" applyFill="1" applyAlignment="1" applyProtection="1">
      <alignment horizontal="right" vertical="center" shrinkToFit="1"/>
    </xf>
    <xf numFmtId="0" fontId="0" fillId="6" borderId="0" xfId="0" applyFont="1" applyFill="1" applyBorder="1" applyAlignment="1" applyProtection="1">
      <alignment horizontal="right" vertical="center"/>
    </xf>
    <xf numFmtId="0" fontId="0" fillId="6" borderId="0" xfId="0" applyFont="1" applyFill="1" applyAlignment="1" applyProtection="1">
      <alignment horizontal="right" vertical="center"/>
    </xf>
    <xf numFmtId="0" fontId="3" fillId="5" borderId="4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horizontal="center" vertical="center"/>
    </xf>
    <xf numFmtId="0" fontId="3" fillId="5" borderId="16" xfId="0" applyFont="1" applyFill="1" applyBorder="1" applyAlignment="1" applyProtection="1">
      <alignment horizontal="center" vertical="center"/>
    </xf>
    <xf numFmtId="0" fontId="3" fillId="5" borderId="41" xfId="0" applyFont="1" applyFill="1" applyBorder="1" applyAlignment="1" applyProtection="1">
      <alignment horizontal="center" vertical="center"/>
    </xf>
    <xf numFmtId="0" fontId="3" fillId="2" borderId="35" xfId="0" applyFont="1" applyFill="1" applyBorder="1" applyProtection="1">
      <alignment vertical="center"/>
    </xf>
    <xf numFmtId="181" fontId="0" fillId="6" borderId="4" xfId="0" applyNumberFormat="1" applyFont="1" applyFill="1" applyBorder="1" applyAlignment="1" applyProtection="1">
      <alignment horizontal="center" vertical="center" shrinkToFit="1"/>
      <protection locked="0"/>
    </xf>
    <xf numFmtId="0" fontId="0" fillId="6" borderId="4" xfId="0" applyFont="1" applyFill="1" applyBorder="1" applyAlignment="1" applyProtection="1">
      <alignment horizontal="center" vertical="center" shrinkToFit="1"/>
      <protection locked="0"/>
    </xf>
    <xf numFmtId="0" fontId="3" fillId="5" borderId="33" xfId="0" applyFont="1" applyFill="1" applyBorder="1" applyAlignment="1" applyProtection="1">
      <alignment horizontal="center" vertical="center"/>
    </xf>
    <xf numFmtId="0" fontId="0" fillId="6" borderId="31" xfId="0" applyFont="1" applyFill="1" applyBorder="1" applyAlignment="1" applyProtection="1">
      <alignment horizontal="center" vertical="center" shrinkToFit="1"/>
      <protection locked="0"/>
    </xf>
    <xf numFmtId="0" fontId="0" fillId="6" borderId="32" xfId="0" applyFont="1" applyFill="1" applyBorder="1" applyAlignment="1" applyProtection="1">
      <alignment horizontal="center" vertical="center" shrinkToFit="1"/>
      <protection locked="0"/>
    </xf>
    <xf numFmtId="49" fontId="0" fillId="6" borderId="4" xfId="0" applyNumberFormat="1" applyFont="1" applyFill="1" applyBorder="1" applyAlignment="1" applyProtection="1">
      <alignment horizontal="center" vertical="center" shrinkToFit="1"/>
      <protection locked="0"/>
    </xf>
    <xf numFmtId="0" fontId="0" fillId="6" borderId="16" xfId="0" applyFont="1" applyFill="1" applyBorder="1" applyAlignment="1" applyProtection="1">
      <alignment horizontal="center" vertical="center" shrinkToFit="1"/>
      <protection locked="0"/>
    </xf>
    <xf numFmtId="0" fontId="0" fillId="6" borderId="41" xfId="0" applyFont="1" applyFill="1" applyBorder="1" applyAlignment="1" applyProtection="1">
      <alignment horizontal="center" vertical="center" shrinkToFit="1"/>
      <protection locked="0"/>
    </xf>
    <xf numFmtId="0" fontId="3" fillId="5" borderId="39" xfId="0" applyFont="1" applyFill="1" applyBorder="1" applyAlignment="1" applyProtection="1">
      <alignment horizontal="center" vertical="center"/>
    </xf>
    <xf numFmtId="0" fontId="0" fillId="6" borderId="37" xfId="0" applyFont="1" applyFill="1" applyBorder="1" applyAlignment="1" applyProtection="1">
      <alignment horizontal="center" vertical="center" shrinkToFit="1"/>
      <protection locked="0"/>
    </xf>
    <xf numFmtId="0" fontId="0" fillId="6" borderId="38" xfId="0" applyFont="1" applyFill="1" applyBorder="1" applyAlignment="1" applyProtection="1">
      <alignment horizontal="center" vertical="center" shrinkToFit="1"/>
      <protection locked="0"/>
    </xf>
    <xf numFmtId="0" fontId="3" fillId="6" borderId="16" xfId="0" applyFont="1" applyFill="1" applyBorder="1" applyAlignment="1" applyProtection="1">
      <alignment horizontal="center" vertical="center" shrinkToFit="1"/>
      <protection locked="0"/>
    </xf>
    <xf numFmtId="0" fontId="3" fillId="6" borderId="40" xfId="0" applyFont="1" applyFill="1" applyBorder="1" applyAlignment="1" applyProtection="1">
      <alignment horizontal="center" vertical="center" shrinkToFit="1"/>
      <protection locked="0"/>
    </xf>
    <xf numFmtId="0" fontId="3" fillId="5" borderId="36" xfId="0" applyFont="1" applyFill="1" applyBorder="1" applyAlignment="1" applyProtection="1">
      <alignment horizontal="center" vertical="center"/>
    </xf>
    <xf numFmtId="0" fontId="3" fillId="6" borderId="37" xfId="0" applyFont="1" applyFill="1" applyBorder="1" applyAlignment="1" applyProtection="1">
      <alignment horizontal="center" vertical="center" shrinkToFit="1"/>
      <protection locked="0"/>
    </xf>
    <xf numFmtId="0" fontId="3" fillId="6" borderId="38" xfId="0" applyFont="1" applyFill="1" applyBorder="1" applyAlignment="1" applyProtection="1">
      <alignment horizontal="center" vertical="center" shrinkToFit="1"/>
      <protection locked="0"/>
    </xf>
    <xf numFmtId="0" fontId="10" fillId="2" borderId="0" xfId="0" applyFont="1" applyFill="1" applyProtection="1">
      <alignment vertical="center"/>
    </xf>
    <xf numFmtId="182" fontId="11" fillId="2" borderId="42" xfId="0" applyNumberFormat="1" applyFont="1" applyFill="1" applyBorder="1" applyAlignment="1" applyProtection="1">
      <alignment horizontal="right" vertical="center"/>
    </xf>
    <xf numFmtId="185" fontId="3" fillId="2" borderId="0" xfId="0" applyNumberFormat="1" applyFont="1" applyFill="1" applyBorder="1" applyAlignment="1" applyProtection="1">
      <alignment horizontal="right" vertical="center"/>
    </xf>
    <xf numFmtId="182" fontId="11" fillId="2" borderId="0" xfId="0" applyNumberFormat="1" applyFont="1" applyFill="1" applyBorder="1" applyAlignment="1" applyProtection="1">
      <alignment horizontal="right" vertical="center"/>
    </xf>
    <xf numFmtId="185" fontId="3" fillId="2" borderId="0" xfId="0" applyNumberFormat="1" applyFont="1" applyFill="1" applyAlignment="1" applyProtection="1">
      <alignment horizontal="right" vertical="center"/>
    </xf>
    <xf numFmtId="0" fontId="0" fillId="2" borderId="4" xfId="0" applyFont="1" applyFill="1" applyBorder="1" applyProtection="1">
      <alignment vertical="center"/>
    </xf>
    <xf numFmtId="0" fontId="0" fillId="2" borderId="16" xfId="0" applyFont="1" applyFill="1" applyBorder="1" applyProtection="1">
      <alignment vertical="center"/>
    </xf>
    <xf numFmtId="0" fontId="0" fillId="2" borderId="42" xfId="0" applyFont="1" applyFill="1" applyBorder="1" applyProtection="1">
      <alignment vertical="center"/>
    </xf>
    <xf numFmtId="0" fontId="0" fillId="5" borderId="3" xfId="0" applyFont="1" applyFill="1" applyBorder="1" applyAlignment="1" applyProtection="1">
      <alignment horizontal="left" vertical="center" wrapText="1"/>
    </xf>
    <xf numFmtId="177" fontId="2" fillId="6" borderId="0" xfId="0" applyNumberFormat="1" applyFont="1" applyFill="1" applyBorder="1" applyAlignment="1" applyProtection="1">
      <alignment horizontal="center" vertical="center" shrinkToFit="1"/>
    </xf>
    <xf numFmtId="0" fontId="3" fillId="7" borderId="1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0" fontId="3" fillId="7" borderId="0" xfId="0" applyFont="1" applyFill="1" applyBorder="1" applyAlignment="1" applyProtection="1">
      <alignment horizontal="center" vertical="center"/>
    </xf>
    <xf numFmtId="0" fontId="3" fillId="7" borderId="12" xfId="0" applyFont="1" applyFill="1" applyBorder="1" applyAlignment="1" applyProtection="1">
      <alignment horizontal="center" vertical="center"/>
    </xf>
    <xf numFmtId="0" fontId="3" fillId="7" borderId="22" xfId="0" applyFont="1" applyFill="1" applyBorder="1" applyAlignment="1" applyProtection="1">
      <alignment horizontal="center" vertical="center"/>
    </xf>
    <xf numFmtId="0" fontId="3" fillId="7" borderId="23" xfId="0" applyFont="1" applyFill="1" applyBorder="1" applyAlignment="1" applyProtection="1">
      <alignment horizontal="center" vertical="center"/>
    </xf>
    <xf numFmtId="0" fontId="3" fillId="7" borderId="24" xfId="0" applyFont="1" applyFill="1" applyBorder="1" applyAlignment="1" applyProtection="1">
      <alignment horizontal="center" vertical="center"/>
    </xf>
    <xf numFmtId="0" fontId="3" fillId="8" borderId="14" xfId="0" applyFont="1" applyFill="1" applyBorder="1" applyProtection="1">
      <alignment vertical="center"/>
    </xf>
    <xf numFmtId="0" fontId="0" fillId="8" borderId="40" xfId="0" applyFont="1" applyFill="1" applyBorder="1" applyProtection="1">
      <alignment vertical="center"/>
    </xf>
    <xf numFmtId="0" fontId="0" fillId="8" borderId="4" xfId="0" applyFont="1" applyFill="1" applyBorder="1" applyProtection="1">
      <alignment vertical="center"/>
    </xf>
    <xf numFmtId="0" fontId="0" fillId="8" borderId="16" xfId="0" applyFont="1" applyFill="1" applyBorder="1" applyProtection="1">
      <alignment vertical="center"/>
    </xf>
    <xf numFmtId="0" fontId="0" fillId="9" borderId="0" xfId="0" applyFill="1">
      <alignment vertical="center"/>
    </xf>
    <xf numFmtId="0" fontId="13" fillId="9" borderId="0" xfId="0" applyFont="1" applyFill="1" applyBorder="1" applyAlignment="1">
      <alignment vertical="center"/>
    </xf>
    <xf numFmtId="0" fontId="13" fillId="9" borderId="0" xfId="0" applyFont="1" applyFill="1" applyAlignment="1">
      <alignment vertical="center"/>
    </xf>
    <xf numFmtId="0" fontId="0" fillId="9" borderId="4" xfId="0" applyFont="1" applyFill="1" applyBorder="1" applyAlignment="1">
      <alignment horizontal="center" vertical="center"/>
    </xf>
    <xf numFmtId="0" fontId="0" fillId="9" borderId="14" xfId="0" applyFont="1" applyFill="1" applyBorder="1" applyAlignment="1">
      <alignment horizontal="center" vertical="center"/>
    </xf>
    <xf numFmtId="0" fontId="0" fillId="9" borderId="40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9" borderId="4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emf" /><Relationship Id="rId4" Type="http://schemas.openxmlformats.org/officeDocument/2006/relationships/image" Target="../media/image4.emf" /><Relationship Id="rId5" Type="http://schemas.openxmlformats.org/officeDocument/2006/relationships/image" Target="../media/image5.emf" /><Relationship Id="rId6" Type="http://schemas.openxmlformats.org/officeDocument/2006/relationships/image" Target="../media/image6.emf" /><Relationship Id="rId7" Type="http://schemas.openxmlformats.org/officeDocument/2006/relationships/image" Target="../media/image7.emf" /><Relationship Id="rId8" Type="http://schemas.openxmlformats.org/officeDocument/2006/relationships/image" Target="../media/image8.emf" /><Relationship Id="rId9" Type="http://schemas.openxmlformats.org/officeDocument/2006/relationships/image" Target="../media/image9.emf" /><Relationship Id="rId10" Type="http://schemas.openxmlformats.org/officeDocument/2006/relationships/image" Target="../media/image10.png" /><Relationship Id="rId11" Type="http://schemas.openxmlformats.org/officeDocument/2006/relationships/image" Target="../media/image11.emf" /><Relationship Id="rId12" Type="http://schemas.openxmlformats.org/officeDocument/2006/relationships/image" Target="../media/image12.emf" /><Relationship Id="rId13" Type="http://schemas.openxmlformats.org/officeDocument/2006/relationships/image" Target="../media/image13.emf" /><Relationship Id="rId14" Type="http://schemas.openxmlformats.org/officeDocument/2006/relationships/image" Target="../media/image14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26</xdr:col>
      <xdr:colOff>58420</xdr:colOff>
      <xdr:row>0</xdr:row>
      <xdr:rowOff>9525</xdr:rowOff>
    </xdr:from>
    <xdr:to xmlns:xdr="http://schemas.openxmlformats.org/drawingml/2006/spreadsheetDrawing">
      <xdr:col>33</xdr:col>
      <xdr:colOff>314960</xdr:colOff>
      <xdr:row>4</xdr:row>
      <xdr:rowOff>31115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84620" y="9525"/>
          <a:ext cx="3323590" cy="878840"/>
        </a:xfrm>
        <a:prstGeom prst="rect">
          <a:avLst/>
        </a:prstGeom>
        <a:noFill/>
        <a:ln>
          <a:miter/>
        </a:ln>
      </xdr:spPr>
    </xdr:pic>
    <xdr:clientData fLocksWithSheet="0"/>
  </xdr:twoCellAnchor>
  <xdr:twoCellAnchor editAs="oneCell">
    <xdr:from xmlns:xdr="http://schemas.openxmlformats.org/drawingml/2006/spreadsheetDrawing">
      <xdr:col>34</xdr:col>
      <xdr:colOff>107315</xdr:colOff>
      <xdr:row>12</xdr:row>
      <xdr:rowOff>24130</xdr:rowOff>
    </xdr:from>
    <xdr:to xmlns:xdr="http://schemas.openxmlformats.org/drawingml/2006/spreadsheetDrawing">
      <xdr:col>40</xdr:col>
      <xdr:colOff>244475</xdr:colOff>
      <xdr:row>14</xdr:row>
      <xdr:rowOff>93345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38715" y="2900680"/>
          <a:ext cx="2766060" cy="526415"/>
        </a:xfrm>
        <a:prstGeom prst="rect">
          <a:avLst/>
        </a:prstGeom>
        <a:noFill/>
        <a:ln>
          <a:miter/>
        </a:ln>
      </xdr:spPr>
    </xdr:pic>
    <xdr:clientData/>
  </xdr:twoCellAnchor>
  <xdr:twoCellAnchor editAs="oneCell">
    <xdr:from xmlns:xdr="http://schemas.openxmlformats.org/drawingml/2006/spreadsheetDrawing">
      <xdr:col>17</xdr:col>
      <xdr:colOff>172085</xdr:colOff>
      <xdr:row>3</xdr:row>
      <xdr:rowOff>27940</xdr:rowOff>
    </xdr:from>
    <xdr:to xmlns:xdr="http://schemas.openxmlformats.org/drawingml/2006/spreadsheetDrawing">
      <xdr:col>24</xdr:col>
      <xdr:colOff>19685</xdr:colOff>
      <xdr:row>7</xdr:row>
      <xdr:rowOff>160020</xdr:rowOff>
    </xdr:to>
    <xdr:pic macro="">
      <xdr:nvPicPr>
        <xdr:cNvPr id="4" name="図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16910" y="723265"/>
          <a:ext cx="2914650" cy="1056005"/>
        </a:xfrm>
        <a:prstGeom prst="rect">
          <a:avLst/>
        </a:prstGeom>
        <a:noFill/>
        <a:ln>
          <a:miter/>
        </a:ln>
      </xdr:spPr>
    </xdr:pic>
    <xdr:clientData/>
  </xdr:twoCellAnchor>
  <xdr:twoCellAnchor editAs="oneCell">
    <xdr:from xmlns:xdr="http://schemas.openxmlformats.org/drawingml/2006/spreadsheetDrawing">
      <xdr:col>9</xdr:col>
      <xdr:colOff>13970</xdr:colOff>
      <xdr:row>0</xdr:row>
      <xdr:rowOff>136525</xdr:rowOff>
    </xdr:from>
    <xdr:to xmlns:xdr="http://schemas.openxmlformats.org/drawingml/2006/spreadsheetDrawing">
      <xdr:col>13</xdr:col>
      <xdr:colOff>300355</xdr:colOff>
      <xdr:row>2</xdr:row>
      <xdr:rowOff>195580</xdr:rowOff>
    </xdr:to>
    <xdr:pic macro="">
      <xdr:nvPicPr>
        <xdr:cNvPr id="6" name="図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6445" y="136525"/>
          <a:ext cx="2096135" cy="525780"/>
        </a:xfrm>
        <a:prstGeom prst="rect">
          <a:avLst/>
        </a:prstGeom>
        <a:noFill/>
        <a:ln>
          <a:miter/>
        </a:ln>
      </xdr:spPr>
    </xdr:pic>
    <xdr:clientData/>
  </xdr:twoCellAnchor>
  <xdr:twoCellAnchor editAs="oneCell">
    <xdr:from xmlns:xdr="http://schemas.openxmlformats.org/drawingml/2006/spreadsheetDrawing">
      <xdr:col>19</xdr:col>
      <xdr:colOff>328930</xdr:colOff>
      <xdr:row>0</xdr:row>
      <xdr:rowOff>57150</xdr:rowOff>
    </xdr:from>
    <xdr:to xmlns:xdr="http://schemas.openxmlformats.org/drawingml/2006/spreadsheetDrawing">
      <xdr:col>21</xdr:col>
      <xdr:colOff>415290</xdr:colOff>
      <xdr:row>1</xdr:row>
      <xdr:rowOff>144145</xdr:rowOff>
    </xdr:to>
    <xdr:pic macro="">
      <xdr:nvPicPr>
        <xdr:cNvPr id="7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950055" y="57150"/>
          <a:ext cx="962660" cy="391795"/>
        </a:xfrm>
        <a:prstGeom prst="rect">
          <a:avLst/>
        </a:prstGeom>
        <a:noFill/>
        <a:ln>
          <a:miter/>
        </a:ln>
      </xdr:spPr>
    </xdr:pic>
    <xdr:clientData/>
  </xdr:twoCellAnchor>
  <xdr:twoCellAnchor editAs="oneCell">
    <xdr:from xmlns:xdr="http://schemas.openxmlformats.org/drawingml/2006/spreadsheetDrawing">
      <xdr:col>3</xdr:col>
      <xdr:colOff>153035</xdr:colOff>
      <xdr:row>22</xdr:row>
      <xdr:rowOff>209550</xdr:rowOff>
    </xdr:from>
    <xdr:to xmlns:xdr="http://schemas.openxmlformats.org/drawingml/2006/spreadsheetDrawing">
      <xdr:col>7</xdr:col>
      <xdr:colOff>76200</xdr:colOff>
      <xdr:row>27</xdr:row>
      <xdr:rowOff>143510</xdr:rowOff>
    </xdr:to>
    <xdr:pic macro="">
      <xdr:nvPicPr>
        <xdr:cNvPr id="16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01885" y="5848350"/>
          <a:ext cx="1885315" cy="1076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3</xdr:col>
      <xdr:colOff>229235</xdr:colOff>
      <xdr:row>24</xdr:row>
      <xdr:rowOff>200660</xdr:rowOff>
    </xdr:from>
    <xdr:to xmlns:xdr="http://schemas.openxmlformats.org/drawingml/2006/spreadsheetDrawing">
      <xdr:col>7</xdr:col>
      <xdr:colOff>76200</xdr:colOff>
      <xdr:row>27</xdr:row>
      <xdr:rowOff>76835</xdr:rowOff>
    </xdr:to>
    <xdr:pic macro="">
      <xdr:nvPicPr>
        <xdr:cNvPr id="17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78085" y="6296660"/>
          <a:ext cx="180911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32</xdr:col>
      <xdr:colOff>405130</xdr:colOff>
      <xdr:row>11</xdr:row>
      <xdr:rowOff>210820</xdr:rowOff>
    </xdr:from>
    <xdr:to xmlns:xdr="http://schemas.openxmlformats.org/drawingml/2006/spreadsheetDrawing">
      <xdr:col>34</xdr:col>
      <xdr:colOff>34925</xdr:colOff>
      <xdr:row>14</xdr:row>
      <xdr:rowOff>38100</xdr:rowOff>
    </xdr:to>
    <xdr:sp macro="" textlink="">
      <xdr:nvSpPr>
        <xdr:cNvPr id="18" name="図形 18"/>
        <xdr:cNvSpPr>
          <a:spLocks noChangeArrowheads="1"/>
        </xdr:cNvSpPr>
      </xdr:nvSpPr>
      <xdr:spPr>
        <a:xfrm>
          <a:off x="22160230" y="2858770"/>
          <a:ext cx="506095" cy="513080"/>
        </a:xfrm>
        <a:prstGeom prst="roundRect">
          <a:avLst>
            <a:gd name="adj" fmla="val 16669"/>
          </a:avLst>
        </a:prstGeom>
        <a:noFill/>
        <a:ln w="28575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72390</xdr:colOff>
      <xdr:row>0</xdr:row>
      <xdr:rowOff>70485</xdr:rowOff>
    </xdr:from>
    <xdr:to xmlns:xdr="http://schemas.openxmlformats.org/drawingml/2006/spreadsheetDrawing">
      <xdr:col>0</xdr:col>
      <xdr:colOff>9132570</xdr:colOff>
      <xdr:row>21</xdr:row>
      <xdr:rowOff>50165</xdr:rowOff>
    </xdr:to>
    <xdr:pic macro="">
      <xdr:nvPicPr>
        <xdr:cNvPr id="20" name="図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390" y="70485"/>
          <a:ext cx="9060180" cy="53898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90805</xdr:colOff>
      <xdr:row>0</xdr:row>
      <xdr:rowOff>40640</xdr:rowOff>
    </xdr:from>
    <xdr:to xmlns:xdr="http://schemas.openxmlformats.org/drawingml/2006/spreadsheetDrawing">
      <xdr:col>0</xdr:col>
      <xdr:colOff>2035810</xdr:colOff>
      <xdr:row>4</xdr:row>
      <xdr:rowOff>15240</xdr:rowOff>
    </xdr:to>
    <xdr:pic macro="">
      <xdr:nvPicPr>
        <xdr:cNvPr id="24" name="図 2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0805" y="40640"/>
          <a:ext cx="1945005" cy="831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5942965</xdr:colOff>
      <xdr:row>0</xdr:row>
      <xdr:rowOff>82550</xdr:rowOff>
    </xdr:from>
    <xdr:to xmlns:xdr="http://schemas.openxmlformats.org/drawingml/2006/spreadsheetDrawing">
      <xdr:col>0</xdr:col>
      <xdr:colOff>6279515</xdr:colOff>
      <xdr:row>0</xdr:row>
      <xdr:rowOff>273685</xdr:rowOff>
    </xdr:to>
    <xdr:pic macro="">
      <xdr:nvPicPr>
        <xdr:cNvPr id="28" name="図 2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42965" y="82550"/>
          <a:ext cx="336550" cy="191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6070600</xdr:colOff>
      <xdr:row>0</xdr:row>
      <xdr:rowOff>12065</xdr:rowOff>
    </xdr:from>
    <xdr:to xmlns:xdr="http://schemas.openxmlformats.org/drawingml/2006/spreadsheetDrawing">
      <xdr:col>0</xdr:col>
      <xdr:colOff>6415405</xdr:colOff>
      <xdr:row>1</xdr:row>
      <xdr:rowOff>71755</xdr:rowOff>
    </xdr:to>
    <xdr:pic macro="">
      <xdr:nvPicPr>
        <xdr:cNvPr id="30" name="図 3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70600" y="12065"/>
          <a:ext cx="344805" cy="3644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5225415</xdr:colOff>
      <xdr:row>0</xdr:row>
      <xdr:rowOff>95885</xdr:rowOff>
    </xdr:from>
    <xdr:to xmlns:xdr="http://schemas.openxmlformats.org/drawingml/2006/spreadsheetDrawing">
      <xdr:col>0</xdr:col>
      <xdr:colOff>5561330</xdr:colOff>
      <xdr:row>0</xdr:row>
      <xdr:rowOff>288290</xdr:rowOff>
    </xdr:to>
    <xdr:pic macro="">
      <xdr:nvPicPr>
        <xdr:cNvPr id="32" name="図 3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25415" y="95885"/>
          <a:ext cx="335915" cy="1924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5461635</xdr:colOff>
      <xdr:row>0</xdr:row>
      <xdr:rowOff>0</xdr:rowOff>
    </xdr:from>
    <xdr:to xmlns:xdr="http://schemas.openxmlformats.org/drawingml/2006/spreadsheetDrawing">
      <xdr:col>0</xdr:col>
      <xdr:colOff>5807075</xdr:colOff>
      <xdr:row>1</xdr:row>
      <xdr:rowOff>113665</xdr:rowOff>
    </xdr:to>
    <xdr:pic macro="">
      <xdr:nvPicPr>
        <xdr:cNvPr id="31" name="図 3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61635" y="0"/>
          <a:ext cx="345440" cy="4184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5861050</xdr:colOff>
      <xdr:row>4</xdr:row>
      <xdr:rowOff>83185</xdr:rowOff>
    </xdr:from>
    <xdr:to xmlns:xdr="http://schemas.openxmlformats.org/drawingml/2006/spreadsheetDrawing">
      <xdr:col>0</xdr:col>
      <xdr:colOff>7287895</xdr:colOff>
      <xdr:row>14</xdr:row>
      <xdr:rowOff>6985</xdr:rowOff>
    </xdr:to>
    <xdr:sp macro="" textlink="">
      <xdr:nvSpPr>
        <xdr:cNvPr id="33" name="図形 33"/>
        <xdr:cNvSpPr>
          <a:spLocks noChangeArrowheads="1"/>
        </xdr:cNvSpPr>
      </xdr:nvSpPr>
      <xdr:spPr>
        <a:xfrm>
          <a:off x="5861050" y="940435"/>
          <a:ext cx="1426845" cy="2400300"/>
        </a:xfrm>
        <a:prstGeom prst="roundRect">
          <a:avLst>
            <a:gd name="adj" fmla="val 16669"/>
          </a:avLst>
        </a:prstGeom>
        <a:noFill/>
        <a:ln w="28575" cmpd="sng">
          <a:solidFill>
            <a:srgbClr val="FF0000"/>
          </a:solidFill>
          <a:prstDash val="solid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208915</xdr:colOff>
      <xdr:row>12</xdr:row>
      <xdr:rowOff>172085</xdr:rowOff>
    </xdr:from>
    <xdr:to xmlns:xdr="http://schemas.openxmlformats.org/drawingml/2006/spreadsheetDrawing">
      <xdr:col>0</xdr:col>
      <xdr:colOff>535940</xdr:colOff>
      <xdr:row>14</xdr:row>
      <xdr:rowOff>52705</xdr:rowOff>
    </xdr:to>
    <xdr:sp macro="" textlink="">
      <xdr:nvSpPr>
        <xdr:cNvPr id="34" name="図形 34"/>
        <xdr:cNvSpPr>
          <a:spLocks noChangeArrowheads="1"/>
        </xdr:cNvSpPr>
      </xdr:nvSpPr>
      <xdr:spPr>
        <a:xfrm>
          <a:off x="208915" y="3048635"/>
          <a:ext cx="327025" cy="337820"/>
        </a:xfrm>
        <a:prstGeom prst="roundRect">
          <a:avLst>
            <a:gd name="adj" fmla="val 50000"/>
          </a:avLst>
        </a:prstGeom>
        <a:noFill/>
        <a:ln w="28575" cmpd="sng">
          <a:solidFill>
            <a:srgbClr val="FF0000"/>
          </a:solidFill>
          <a:prstDash val="solid"/>
        </a:ln>
      </xdr:spPr>
      <xdr:txBody>
        <a:bodyPr vertOverflow="overflow" horzOverflow="overflow" upright="1"/>
        <a:lstStyle/>
        <a:p/>
      </xdr:txBody>
    </xdr:sp>
    <xdr:clientData/>
  </xdr:twoCellAnchor>
  <xdr:twoCellAnchor editAs="oneCell">
    <xdr:from xmlns:xdr="http://schemas.openxmlformats.org/drawingml/2006/spreadsheetDrawing">
      <xdr:col>0</xdr:col>
      <xdr:colOff>554355</xdr:colOff>
      <xdr:row>14</xdr:row>
      <xdr:rowOff>2540</xdr:rowOff>
    </xdr:from>
    <xdr:to xmlns:xdr="http://schemas.openxmlformats.org/drawingml/2006/spreadsheetDrawing">
      <xdr:col>0</xdr:col>
      <xdr:colOff>1517650</xdr:colOff>
      <xdr:row>14</xdr:row>
      <xdr:rowOff>509270</xdr:rowOff>
    </xdr:to>
    <xdr:pic macro="">
      <xdr:nvPicPr>
        <xdr:cNvPr id="45" name="図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54355" y="3336290"/>
          <a:ext cx="963295" cy="5067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0</xdr:col>
      <xdr:colOff>4598035</xdr:colOff>
      <xdr:row>14</xdr:row>
      <xdr:rowOff>124460</xdr:rowOff>
    </xdr:from>
    <xdr:to xmlns:xdr="http://schemas.openxmlformats.org/drawingml/2006/spreadsheetDrawing">
      <xdr:col>0</xdr:col>
      <xdr:colOff>9260205</xdr:colOff>
      <xdr:row>23</xdr:row>
      <xdr:rowOff>178435</xdr:rowOff>
    </xdr:to>
    <xdr:pic macro="">
      <xdr:nvPicPr>
        <xdr:cNvPr id="50" name="図 5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598035" y="3458210"/>
          <a:ext cx="4662170" cy="2587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1"/>
  </sheetPr>
  <dimension ref="B1:BB40"/>
  <sheetViews>
    <sheetView tabSelected="1" zoomScale="70" zoomScaleNormal="70" workbookViewId="0">
      <selection activeCell="J24" sqref="J24"/>
    </sheetView>
  </sheetViews>
  <sheetFormatPr defaultRowHeight="13.5"/>
  <cols>
    <col min="1" max="1" width="122" style="1" customWidth="1"/>
    <col min="2" max="4" width="3.625" style="1" customWidth="1"/>
    <col min="5" max="5" width="14.875" style="1" customWidth="1"/>
    <col min="6" max="7" width="3.625" style="1" customWidth="1"/>
    <col min="8" max="8" width="3.25" style="1" customWidth="1"/>
    <col min="9" max="9" width="1.625" style="1" customWidth="1"/>
    <col min="10" max="11" width="5.75" style="1" customWidth="1"/>
    <col min="12" max="13" width="6.125" style="1" customWidth="1"/>
    <col min="14" max="24" width="5.75" style="1" customWidth="1"/>
    <col min="25" max="25" width="1.625" style="1" customWidth="1"/>
    <col min="26" max="26" width="2.5" style="1" customWidth="1"/>
    <col min="27" max="47" width="5.75" style="1" customWidth="1"/>
    <col min="48" max="48" width="9.125" style="1" bestFit="1" customWidth="1"/>
    <col min="49" max="49" width="22.125" style="1" hidden="1" customWidth="1"/>
    <col min="50" max="50" width="3.25" style="1" hidden="1" customWidth="1"/>
    <col min="51" max="51" width="22.875" style="1" hidden="1" customWidth="1"/>
    <col min="52" max="54" width="5.75" style="1" hidden="1" customWidth="1"/>
    <col min="55" max="252" width="5.75" style="1" customWidth="1"/>
    <col min="253" max="16384" width="9" style="1" bestFit="1" customWidth="1"/>
  </cols>
  <sheetData>
    <row r="1" spans="2:54" ht="24" customHeight="1">
      <c r="F1" s="28"/>
      <c r="G1" s="28"/>
      <c r="I1" s="46"/>
      <c r="J1" s="48" t="s">
        <v>23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6"/>
      <c r="AV1" s="136" t="s">
        <v>59</v>
      </c>
    </row>
    <row r="2" spans="2:54" ht="12.75" customHeight="1">
      <c r="B2" s="3" t="s">
        <v>97</v>
      </c>
      <c r="C2" s="14"/>
      <c r="D2" s="14"/>
      <c r="E2" s="14"/>
      <c r="F2" s="14"/>
      <c r="G2" s="3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2:54" ht="18" customHeight="1">
      <c r="B3" s="4"/>
      <c r="C3" s="15"/>
      <c r="D3" s="15"/>
      <c r="E3" s="15"/>
      <c r="F3" s="15"/>
      <c r="G3" s="37"/>
      <c r="I3" s="46"/>
      <c r="J3" s="49" t="s">
        <v>24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6"/>
    </row>
    <row r="4" spans="2:54" ht="12.75" customHeight="1">
      <c r="B4" s="5"/>
      <c r="C4" s="16"/>
      <c r="D4" s="16"/>
      <c r="E4" s="16"/>
      <c r="F4" s="16"/>
      <c r="G4" s="38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2:54" ht="18" customHeight="1">
      <c r="F5" s="29"/>
      <c r="G5" s="29"/>
      <c r="I5" s="46"/>
      <c r="J5" s="50" t="s">
        <v>26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46"/>
      <c r="AC5" s="119" t="s">
        <v>60</v>
      </c>
      <c r="AD5" s="119"/>
      <c r="AE5" s="119"/>
      <c r="AF5" s="119"/>
      <c r="AG5" s="119"/>
      <c r="AH5" s="119"/>
      <c r="AY5" s="141" t="s">
        <v>62</v>
      </c>
      <c r="AZ5" s="141" t="s">
        <v>64</v>
      </c>
      <c r="BA5" s="141" t="s">
        <v>18</v>
      </c>
      <c r="BB5" s="141" t="s">
        <v>28</v>
      </c>
    </row>
    <row r="6" spans="2:54" ht="21" customHeight="1">
      <c r="I6" s="46"/>
      <c r="J6" s="46"/>
      <c r="K6" s="46"/>
      <c r="L6" s="46"/>
      <c r="M6" s="46"/>
      <c r="N6" s="46"/>
      <c r="O6" s="46"/>
      <c r="P6" s="46"/>
      <c r="Q6" s="83" t="s">
        <v>41</v>
      </c>
      <c r="R6" s="83"/>
      <c r="S6" s="90" t="str">
        <f>AC6&amp;""</f>
        <v>邑楽町大字中野２５７０－１</v>
      </c>
      <c r="T6" s="90"/>
      <c r="U6" s="90"/>
      <c r="V6" s="90"/>
      <c r="W6" s="90"/>
      <c r="X6" s="90"/>
      <c r="Y6" s="46"/>
      <c r="AA6" s="115" t="s">
        <v>41</v>
      </c>
      <c r="AB6" s="115"/>
      <c r="AC6" s="120" t="s">
        <v>99</v>
      </c>
      <c r="AD6" s="120"/>
      <c r="AE6" s="120"/>
      <c r="AF6" s="120"/>
      <c r="AG6" s="120"/>
      <c r="AH6" s="120"/>
      <c r="AY6" s="141" t="s">
        <v>63</v>
      </c>
      <c r="AZ6" s="141">
        <v>9</v>
      </c>
      <c r="BA6" s="141">
        <f>F15-BA7-BA8-BA9</f>
        <v>4</v>
      </c>
      <c r="BB6" s="141">
        <f>AZ6*BA6*10</f>
        <v>360</v>
      </c>
    </row>
    <row r="7" spans="2:54" ht="21" customHeight="1">
      <c r="B7" s="6" t="s">
        <v>3</v>
      </c>
      <c r="C7" s="6"/>
      <c r="D7" s="6"/>
      <c r="E7" s="6"/>
      <c r="I7" s="46"/>
      <c r="J7" s="51"/>
      <c r="K7" s="51"/>
      <c r="L7" s="51"/>
      <c r="M7" s="51"/>
      <c r="N7" s="51"/>
      <c r="O7" s="51"/>
      <c r="P7" s="51"/>
      <c r="Q7" s="83" t="s">
        <v>50</v>
      </c>
      <c r="R7" s="83"/>
      <c r="S7" s="91" t="str">
        <f>AC7&amp;""</f>
        <v>邑楽町地域包括支援センター</v>
      </c>
      <c r="T7" s="91"/>
      <c r="U7" s="91"/>
      <c r="V7" s="91"/>
      <c r="W7" s="91"/>
      <c r="X7" s="91"/>
      <c r="Y7" s="46"/>
      <c r="AA7" s="115" t="s">
        <v>50</v>
      </c>
      <c r="AB7" s="115"/>
      <c r="AC7" s="121" t="s">
        <v>100</v>
      </c>
      <c r="AD7" s="121"/>
      <c r="AE7" s="121"/>
      <c r="AF7" s="121"/>
      <c r="AG7" s="121"/>
      <c r="AH7" s="121"/>
      <c r="AY7" s="141" t="s">
        <v>14</v>
      </c>
      <c r="AZ7" s="141">
        <v>16</v>
      </c>
      <c r="BA7" s="141">
        <f>F19</f>
        <v>2</v>
      </c>
      <c r="BB7" s="141">
        <f>AZ7*BA7*10</f>
        <v>320</v>
      </c>
    </row>
    <row r="8" spans="2:54" ht="21" customHeight="1">
      <c r="B8" s="6" t="s">
        <v>4</v>
      </c>
      <c r="C8" s="6"/>
      <c r="D8" s="24">
        <v>8</v>
      </c>
      <c r="E8" s="24"/>
      <c r="I8" s="46"/>
      <c r="J8" s="51"/>
      <c r="K8" s="51"/>
      <c r="L8" s="51"/>
      <c r="M8" s="51"/>
      <c r="N8" s="51"/>
      <c r="O8" s="51"/>
      <c r="P8" s="51"/>
      <c r="Q8" s="84" t="s">
        <v>42</v>
      </c>
      <c r="R8" s="84"/>
      <c r="S8" s="84"/>
      <c r="T8" s="97" t="str">
        <f>AC8&amp;""</f>
        <v>邑楽町</v>
      </c>
      <c r="U8" s="97"/>
      <c r="V8" s="97"/>
      <c r="W8" s="97"/>
      <c r="X8" s="97"/>
      <c r="Y8" s="46"/>
      <c r="AA8" s="116" t="s">
        <v>42</v>
      </c>
      <c r="AB8" s="116"/>
      <c r="AC8" s="121" t="s">
        <v>102</v>
      </c>
      <c r="AD8" s="121"/>
      <c r="AE8" s="121"/>
      <c r="AF8" s="121"/>
      <c r="AG8" s="121"/>
      <c r="AH8" s="121"/>
      <c r="AY8" s="141" t="s">
        <v>17</v>
      </c>
      <c r="AZ8" s="141">
        <v>16</v>
      </c>
      <c r="BA8" s="141">
        <f>F21</f>
        <v>1</v>
      </c>
      <c r="BB8" s="141">
        <f>AZ8*BA8*10</f>
        <v>160</v>
      </c>
    </row>
    <row r="9" spans="2:54" ht="21" customHeight="1">
      <c r="B9" s="6"/>
      <c r="C9" s="6"/>
      <c r="D9" s="24"/>
      <c r="E9" s="24"/>
      <c r="I9" s="46"/>
      <c r="J9" s="51"/>
      <c r="K9" s="51"/>
      <c r="L9" s="51"/>
      <c r="M9" s="51"/>
      <c r="N9" s="51"/>
      <c r="O9" s="51"/>
      <c r="P9" s="51"/>
      <c r="Q9" s="83" t="s">
        <v>52</v>
      </c>
      <c r="R9" s="83"/>
      <c r="S9" s="92" t="str">
        <f>AC9&amp;""</f>
        <v>邑楽　一郎</v>
      </c>
      <c r="T9" s="92"/>
      <c r="U9" s="92"/>
      <c r="V9" s="92"/>
      <c r="W9" s="92"/>
      <c r="X9" s="112" t="s">
        <v>9</v>
      </c>
      <c r="Y9" s="46"/>
      <c r="AA9" s="115" t="s">
        <v>52</v>
      </c>
      <c r="AB9" s="115"/>
      <c r="AC9" s="121" t="s">
        <v>106</v>
      </c>
      <c r="AD9" s="121"/>
      <c r="AE9" s="121"/>
      <c r="AF9" s="121"/>
      <c r="AG9" s="121"/>
      <c r="AH9" s="121"/>
      <c r="AW9" s="137">
        <f>V20+V21+V22+V23</f>
        <v>51420</v>
      </c>
      <c r="AX9" s="139"/>
      <c r="AY9" s="141" t="s">
        <v>13</v>
      </c>
      <c r="AZ9" s="141">
        <v>22</v>
      </c>
      <c r="BA9" s="141">
        <f>F17</f>
        <v>1</v>
      </c>
      <c r="BB9" s="142">
        <f>AZ9*BA9*10</f>
        <v>220</v>
      </c>
    </row>
    <row r="10" spans="2:54" ht="21" customHeight="1">
      <c r="B10" s="6" t="s">
        <v>5</v>
      </c>
      <c r="C10" s="6"/>
      <c r="D10" s="24">
        <v>6</v>
      </c>
      <c r="E10" s="24"/>
      <c r="I10" s="46"/>
      <c r="J10" s="51"/>
      <c r="K10" s="51"/>
      <c r="L10" s="51"/>
      <c r="M10" s="51"/>
      <c r="N10" s="51"/>
      <c r="O10" s="51"/>
      <c r="P10" s="51"/>
      <c r="Q10" s="83" t="s">
        <v>53</v>
      </c>
      <c r="R10" s="83"/>
      <c r="S10" s="92" t="str">
        <f>AC10&amp;""</f>
        <v>0276-80-9300</v>
      </c>
      <c r="T10" s="92"/>
      <c r="U10" s="92"/>
      <c r="V10" s="92"/>
      <c r="W10" s="92"/>
      <c r="X10" s="92"/>
      <c r="Y10" s="46"/>
      <c r="AA10" s="115" t="s">
        <v>53</v>
      </c>
      <c r="AB10" s="115"/>
      <c r="AC10" s="121" t="s">
        <v>103</v>
      </c>
      <c r="AD10" s="121"/>
      <c r="AE10" s="121"/>
      <c r="AF10" s="121"/>
      <c r="AG10" s="121"/>
      <c r="AH10" s="121"/>
      <c r="BB10" s="143">
        <f>SUM(BB6:BB9)</f>
        <v>1060</v>
      </c>
    </row>
    <row r="11" spans="2:54" ht="18" customHeight="1">
      <c r="B11" s="6"/>
      <c r="C11" s="6"/>
      <c r="D11" s="24"/>
      <c r="E11" s="24"/>
      <c r="I11" s="46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6"/>
      <c r="AW11" s="138"/>
      <c r="AX11" s="140"/>
    </row>
    <row r="12" spans="2:54" s="2" customFormat="1" ht="18" customHeight="1">
      <c r="I12" s="47"/>
      <c r="J12" s="47"/>
      <c r="K12" s="49" t="s">
        <v>33</v>
      </c>
      <c r="L12" s="55">
        <f>D8</f>
        <v>8</v>
      </c>
      <c r="M12" s="64">
        <f>D10</f>
        <v>6</v>
      </c>
      <c r="N12" s="59" t="s">
        <v>49</v>
      </c>
      <c r="O12" s="47"/>
      <c r="P12" s="59"/>
      <c r="Q12" s="59"/>
      <c r="R12" s="59"/>
      <c r="S12" s="59"/>
      <c r="T12" s="59"/>
      <c r="U12" s="59"/>
      <c r="V12" s="59"/>
      <c r="W12" s="59"/>
      <c r="X12" s="59"/>
      <c r="Y12" s="47"/>
      <c r="AA12" s="115" t="s">
        <v>46</v>
      </c>
      <c r="AB12" s="115"/>
      <c r="AC12" s="122" t="s">
        <v>44</v>
      </c>
      <c r="AD12" s="128"/>
      <c r="AE12" s="128"/>
      <c r="AF12" s="128"/>
      <c r="AG12" s="128"/>
      <c r="AH12" s="133"/>
    </row>
    <row r="13" spans="2:54" ht="18" customHeight="1">
      <c r="B13" s="7" t="s">
        <v>8</v>
      </c>
      <c r="C13" s="17"/>
      <c r="D13" s="17"/>
      <c r="E13" s="17"/>
      <c r="F13" s="30" t="s">
        <v>18</v>
      </c>
      <c r="G13" s="39"/>
      <c r="I13" s="46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46"/>
      <c r="AA13" s="115"/>
      <c r="AB13" s="115"/>
      <c r="AC13" s="123" t="s">
        <v>104</v>
      </c>
      <c r="AD13" s="129"/>
      <c r="AE13" s="131" t="s">
        <v>61</v>
      </c>
      <c r="AF13" s="123" t="s">
        <v>104</v>
      </c>
      <c r="AG13" s="129"/>
      <c r="AH13" s="134" t="s">
        <v>16</v>
      </c>
    </row>
    <row r="14" spans="2:54" ht="18" customHeight="1">
      <c r="B14" s="8"/>
      <c r="C14" s="18"/>
      <c r="D14" s="18"/>
      <c r="E14" s="18"/>
      <c r="F14" s="31"/>
      <c r="G14" s="40"/>
      <c r="I14" s="46"/>
      <c r="J14" s="46"/>
      <c r="K14" s="46"/>
      <c r="L14" s="56" t="s">
        <v>40</v>
      </c>
      <c r="M14" s="65"/>
      <c r="N14" s="65"/>
      <c r="O14" s="65"/>
      <c r="P14" s="78"/>
      <c r="Q14" s="85" t="s">
        <v>54</v>
      </c>
      <c r="R14" s="85" t="s">
        <v>57</v>
      </c>
      <c r="S14" s="85" t="s">
        <v>45</v>
      </c>
      <c r="T14" s="85" t="s">
        <v>21</v>
      </c>
      <c r="U14" s="85" t="s">
        <v>55</v>
      </c>
      <c r="V14" s="85" t="s">
        <v>56</v>
      </c>
      <c r="W14" s="46"/>
      <c r="X14" s="46"/>
      <c r="Y14" s="46"/>
      <c r="AA14" s="115"/>
      <c r="AB14" s="115"/>
      <c r="AC14" s="124"/>
      <c r="AD14" s="130"/>
      <c r="AE14" s="132"/>
      <c r="AF14" s="124"/>
      <c r="AG14" s="130"/>
      <c r="AH14" s="135"/>
    </row>
    <row r="15" spans="2:54" ht="48" customHeight="1">
      <c r="B15" s="9" t="s">
        <v>7</v>
      </c>
      <c r="C15" s="19"/>
      <c r="D15" s="19"/>
      <c r="E15" s="25"/>
      <c r="F15" s="32">
        <v>8</v>
      </c>
      <c r="G15" s="41"/>
      <c r="I15" s="46"/>
      <c r="J15" s="46"/>
      <c r="K15" s="46"/>
      <c r="L15" s="57"/>
      <c r="M15" s="66"/>
      <c r="N15" s="66"/>
      <c r="O15" s="66"/>
      <c r="P15" s="57" t="str">
        <f>IF(AW9&gt;999999,(LEFT(RIGHT(AW9,7),1)),IF(AND(AW9&lt;1000000,AW9&gt;=100000),"￥",""))</f>
        <v/>
      </c>
      <c r="Q15" s="86" t="str">
        <f>IF(AW9&gt;99999,(LEFT(RIGHT(AW9,6),1)),IF(R15="￥","","￥"))</f>
        <v>￥</v>
      </c>
      <c r="R15" s="86" t="str">
        <f>IF(AW9&gt;9999,(LEFT(RIGHT(AW9,5),1)),"￥")</f>
        <v>5</v>
      </c>
      <c r="S15" s="86" t="str">
        <f>IF(AW9&gt;999,(LEFT(RIGHT(AW9,4),1)),"")</f>
        <v>1</v>
      </c>
      <c r="T15" s="86" t="str">
        <f>IF(AW9&gt;99,(LEFT(RIGHT(AW9,3),1)),"")</f>
        <v>4</v>
      </c>
      <c r="U15" s="86" t="str">
        <f>IF(AW9&gt;9,(LEFT(RIGHT(AW9,2),1)),"")</f>
        <v>2</v>
      </c>
      <c r="V15" s="86" t="str">
        <f>LEFT(RIGHT(AW9,1),1)</f>
        <v>0</v>
      </c>
      <c r="W15" s="46"/>
      <c r="X15" s="46"/>
      <c r="Y15" s="46"/>
      <c r="AA15" s="115" t="s">
        <v>19</v>
      </c>
      <c r="AB15" s="115"/>
      <c r="AC15" s="125" t="s">
        <v>105</v>
      </c>
      <c r="AD15" s="125"/>
      <c r="AE15" s="125"/>
      <c r="AF15" s="125"/>
      <c r="AG15" s="125"/>
      <c r="AH15" s="125"/>
    </row>
    <row r="16" spans="2:54" ht="25.5" customHeight="1">
      <c r="B16" s="10" t="s">
        <v>10</v>
      </c>
      <c r="C16" s="20"/>
      <c r="D16" s="20"/>
      <c r="E16" s="26"/>
      <c r="F16" s="33" t="s">
        <v>18</v>
      </c>
      <c r="G16" s="42"/>
      <c r="I16" s="46"/>
      <c r="J16" s="46"/>
      <c r="K16" s="46"/>
      <c r="L16" s="58"/>
      <c r="M16" s="58"/>
      <c r="N16" s="54"/>
      <c r="O16" s="54"/>
      <c r="P16" s="54"/>
      <c r="Q16" s="54"/>
      <c r="R16" s="54"/>
      <c r="S16" s="54"/>
      <c r="T16" s="54"/>
      <c r="U16" s="54"/>
      <c r="V16" s="58"/>
      <c r="W16" s="46"/>
      <c r="X16" s="46"/>
      <c r="Y16" s="46"/>
      <c r="AA16" s="117" t="s">
        <v>29</v>
      </c>
      <c r="AB16" s="117"/>
      <c r="AC16" s="126" t="s">
        <v>107</v>
      </c>
      <c r="AD16" s="126"/>
      <c r="AE16" s="126"/>
      <c r="AF16" s="126"/>
      <c r="AG16" s="126"/>
      <c r="AH16" s="126"/>
    </row>
    <row r="17" spans="2:34" ht="18" customHeight="1">
      <c r="B17" s="11" t="s">
        <v>13</v>
      </c>
      <c r="C17" s="21"/>
      <c r="D17" s="21"/>
      <c r="E17" s="21"/>
      <c r="F17" s="24">
        <v>1</v>
      </c>
      <c r="G17" s="43"/>
      <c r="I17" s="46"/>
      <c r="J17" s="46"/>
      <c r="K17" s="47" t="s">
        <v>34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AA17" s="118" t="s">
        <v>47</v>
      </c>
      <c r="AB17" s="118"/>
      <c r="AC17" s="127" t="s">
        <v>106</v>
      </c>
      <c r="AD17" s="127"/>
      <c r="AE17" s="127"/>
      <c r="AF17" s="127"/>
      <c r="AG17" s="127"/>
      <c r="AH17" s="127"/>
    </row>
    <row r="18" spans="2:34" ht="18" customHeight="1">
      <c r="B18" s="12"/>
      <c r="C18" s="22"/>
      <c r="D18" s="22"/>
      <c r="E18" s="22"/>
      <c r="F18" s="34"/>
      <c r="G18" s="44"/>
      <c r="I18" s="46"/>
      <c r="J18" s="52" t="s">
        <v>27</v>
      </c>
      <c r="K18" s="52"/>
      <c r="L18" s="52"/>
      <c r="M18" s="52"/>
      <c r="N18" s="52"/>
      <c r="O18" s="52"/>
      <c r="P18" s="52"/>
      <c r="Q18" s="46"/>
      <c r="R18" s="46"/>
      <c r="S18" s="46"/>
      <c r="T18" s="46"/>
      <c r="U18" s="46"/>
      <c r="V18" s="46"/>
      <c r="W18" s="46"/>
      <c r="X18" s="46"/>
      <c r="Y18" s="46"/>
      <c r="AA18" s="115"/>
      <c r="AB18" s="115"/>
      <c r="AC18" s="121"/>
      <c r="AD18" s="121"/>
      <c r="AE18" s="121"/>
      <c r="AF18" s="121"/>
      <c r="AG18" s="121"/>
      <c r="AH18" s="121"/>
    </row>
    <row r="19" spans="2:34" ht="18" customHeight="1">
      <c r="B19" s="11" t="s">
        <v>14</v>
      </c>
      <c r="C19" s="21"/>
      <c r="D19" s="21"/>
      <c r="E19" s="21"/>
      <c r="F19" s="24">
        <v>2</v>
      </c>
      <c r="G19" s="43"/>
      <c r="I19" s="46"/>
      <c r="J19" s="53"/>
      <c r="K19" s="53"/>
      <c r="L19" s="59"/>
      <c r="M19" s="59"/>
      <c r="N19" s="59"/>
      <c r="O19" s="46"/>
      <c r="P19" s="74" t="s">
        <v>35</v>
      </c>
      <c r="Q19" s="74"/>
      <c r="R19" s="59"/>
      <c r="S19" s="74" t="s">
        <v>18</v>
      </c>
      <c r="T19" s="74"/>
      <c r="U19" s="59"/>
      <c r="V19" s="46"/>
      <c r="W19" s="46"/>
      <c r="X19" s="46"/>
      <c r="Y19" s="46"/>
    </row>
    <row r="20" spans="2:34" ht="18" customHeight="1">
      <c r="B20" s="11"/>
      <c r="C20" s="21"/>
      <c r="D20" s="21"/>
      <c r="E20" s="21"/>
      <c r="F20" s="24"/>
      <c r="G20" s="43"/>
      <c r="I20" s="46"/>
      <c r="J20" s="46" t="s">
        <v>30</v>
      </c>
      <c r="K20" s="46"/>
      <c r="L20" s="60"/>
      <c r="M20" s="67"/>
      <c r="N20" s="46"/>
      <c r="O20" s="46"/>
      <c r="P20" s="79">
        <v>4420</v>
      </c>
      <c r="Q20" s="79"/>
      <c r="R20" s="89" t="s">
        <v>39</v>
      </c>
      <c r="S20" s="93">
        <f>F15</f>
        <v>8</v>
      </c>
      <c r="T20" s="98" t="s">
        <v>38</v>
      </c>
      <c r="U20" s="100" t="s">
        <v>12</v>
      </c>
      <c r="V20" s="102">
        <f>IF(P20*S20=0,"０",P20*S20)</f>
        <v>35360</v>
      </c>
      <c r="W20" s="102"/>
      <c r="X20" s="114" t="s">
        <v>58</v>
      </c>
      <c r="Y20" s="46"/>
    </row>
    <row r="21" spans="2:34" ht="18" customHeight="1">
      <c r="B21" s="11" t="s">
        <v>17</v>
      </c>
      <c r="C21" s="21"/>
      <c r="D21" s="21"/>
      <c r="E21" s="21"/>
      <c r="F21" s="24">
        <v>1</v>
      </c>
      <c r="G21" s="43"/>
      <c r="I21" s="46"/>
      <c r="J21" s="46" t="s">
        <v>31</v>
      </c>
      <c r="K21" s="46"/>
      <c r="L21" s="46"/>
      <c r="M21" s="54"/>
      <c r="N21" s="46"/>
      <c r="O21" s="46"/>
      <c r="P21" s="79">
        <v>3000</v>
      </c>
      <c r="Q21" s="79"/>
      <c r="R21" s="89" t="s">
        <v>39</v>
      </c>
      <c r="S21" s="94">
        <f>F19+F17</f>
        <v>3</v>
      </c>
      <c r="T21" s="98" t="s">
        <v>38</v>
      </c>
      <c r="U21" s="100" t="s">
        <v>12</v>
      </c>
      <c r="V21" s="102">
        <f>IF(P21*S21=0,"０",P21*S21)</f>
        <v>9000</v>
      </c>
      <c r="W21" s="102"/>
      <c r="X21" s="114" t="s">
        <v>58</v>
      </c>
      <c r="Y21" s="46"/>
    </row>
    <row r="22" spans="2:34" ht="18" customHeight="1">
      <c r="B22" s="13"/>
      <c r="C22" s="23"/>
      <c r="D22" s="23"/>
      <c r="E22" s="23"/>
      <c r="F22" s="35"/>
      <c r="G22" s="45"/>
      <c r="I22" s="46"/>
      <c r="J22" s="46" t="s">
        <v>32</v>
      </c>
      <c r="K22" s="46"/>
      <c r="L22" s="46"/>
      <c r="M22" s="67"/>
      <c r="N22" s="46"/>
      <c r="O22" s="46"/>
      <c r="P22" s="79">
        <v>3000</v>
      </c>
      <c r="Q22" s="79"/>
      <c r="R22" s="89" t="s">
        <v>39</v>
      </c>
      <c r="S22" s="94">
        <f>F21+F17</f>
        <v>2</v>
      </c>
      <c r="T22" s="98" t="s">
        <v>38</v>
      </c>
      <c r="U22" s="100" t="s">
        <v>12</v>
      </c>
      <c r="V22" s="102">
        <f>IF(P22*S22=0,"０",P22*S22)</f>
        <v>6000</v>
      </c>
      <c r="W22" s="102"/>
      <c r="X22" s="113" t="s">
        <v>58</v>
      </c>
      <c r="Y22" s="46"/>
    </row>
    <row r="23" spans="2:34" ht="18" customHeight="1">
      <c r="E23" s="27" t="s">
        <v>70</v>
      </c>
      <c r="F23" s="27"/>
      <c r="G23" s="27"/>
      <c r="I23" s="46"/>
      <c r="J23" s="54" t="s">
        <v>101</v>
      </c>
      <c r="K23" s="47"/>
      <c r="L23" s="61"/>
      <c r="M23" s="47"/>
      <c r="N23" s="61"/>
      <c r="O23" s="74"/>
      <c r="P23" s="80"/>
      <c r="Q23" s="80"/>
      <c r="R23" s="88"/>
      <c r="S23" s="95"/>
      <c r="T23" s="95"/>
      <c r="U23" s="99"/>
      <c r="V23" s="102">
        <f>BB10</f>
        <v>1060</v>
      </c>
      <c r="W23" s="102"/>
      <c r="X23" s="113" t="s">
        <v>58</v>
      </c>
      <c r="Y23" s="46"/>
    </row>
    <row r="24" spans="2:34" ht="18" customHeight="1">
      <c r="I24" s="46"/>
      <c r="J24" s="54"/>
      <c r="K24" s="54"/>
      <c r="L24" s="54"/>
      <c r="M24" s="67"/>
      <c r="N24" s="54"/>
      <c r="O24" s="54"/>
      <c r="P24" s="74"/>
      <c r="Q24" s="74"/>
      <c r="R24" s="88"/>
      <c r="S24" s="96"/>
      <c r="T24" s="96"/>
      <c r="U24" s="99"/>
      <c r="V24" s="103"/>
      <c r="W24" s="103"/>
      <c r="X24" s="103"/>
      <c r="Y24" s="46"/>
    </row>
    <row r="25" spans="2:34" ht="18" customHeight="1">
      <c r="I25" s="46"/>
      <c r="J25" s="46"/>
      <c r="K25" s="46"/>
      <c r="L25" s="46"/>
      <c r="M25" s="46"/>
      <c r="N25" s="46"/>
      <c r="O25" s="46"/>
      <c r="P25" s="54"/>
      <c r="Q25" s="54"/>
      <c r="R25" s="54"/>
      <c r="S25" s="54"/>
      <c r="T25" s="54"/>
      <c r="U25" s="54"/>
      <c r="V25" s="54"/>
      <c r="W25" s="54"/>
      <c r="X25" s="54"/>
      <c r="Y25" s="46"/>
    </row>
    <row r="26" spans="2:34" ht="18" customHeight="1">
      <c r="I26" s="46"/>
      <c r="J26" s="46"/>
      <c r="K26" s="47"/>
      <c r="L26" s="46"/>
      <c r="M26" s="46"/>
      <c r="N26" s="46"/>
      <c r="O26" s="46"/>
      <c r="P26" s="81"/>
      <c r="Q26" s="81"/>
      <c r="R26" s="46"/>
      <c r="S26" s="46"/>
      <c r="T26" s="46"/>
      <c r="U26" s="46"/>
      <c r="V26" s="104"/>
      <c r="W26" s="110"/>
      <c r="X26" s="110"/>
      <c r="Y26" s="46"/>
    </row>
    <row r="27" spans="2:34" ht="18" customHeight="1">
      <c r="I27" s="46"/>
      <c r="J27" s="46"/>
      <c r="K27" s="47"/>
      <c r="L27" s="46"/>
      <c r="M27" s="46"/>
      <c r="N27" s="46"/>
      <c r="O27" s="46"/>
      <c r="P27" s="82"/>
      <c r="Q27" s="82"/>
      <c r="R27" s="46"/>
      <c r="S27" s="46"/>
      <c r="T27" s="46"/>
      <c r="U27" s="46"/>
      <c r="V27" s="105"/>
      <c r="W27" s="111"/>
      <c r="X27" s="111"/>
      <c r="Y27" s="46"/>
    </row>
    <row r="28" spans="2:34" ht="18" customHeight="1">
      <c r="I28" s="46"/>
      <c r="J28" s="46"/>
      <c r="K28" s="46"/>
      <c r="L28" s="47" t="s">
        <v>43</v>
      </c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2:34" ht="18" customHeight="1"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2:34" ht="30" customHeight="1">
      <c r="I30" s="46"/>
      <c r="J30" s="46"/>
      <c r="K30" s="46"/>
      <c r="L30" s="62" t="s">
        <v>44</v>
      </c>
      <c r="M30" s="68"/>
      <c r="N30" s="71" t="str">
        <f>AC13&amp;""</f>
        <v>邑楽</v>
      </c>
      <c r="O30" s="75"/>
      <c r="P30" s="75"/>
      <c r="Q30" s="87" t="str">
        <f>AE13&amp;""</f>
        <v>銀行</v>
      </c>
      <c r="R30" s="75" t="str">
        <f>AF13&amp;""</f>
        <v>邑楽</v>
      </c>
      <c r="S30" s="75"/>
      <c r="T30" s="75"/>
      <c r="U30" s="87" t="str">
        <f>AH13&amp;""</f>
        <v>支店</v>
      </c>
      <c r="V30" s="106"/>
      <c r="W30" s="46"/>
      <c r="X30" s="46"/>
      <c r="Y30" s="46"/>
    </row>
    <row r="31" spans="2:34" ht="30" customHeight="1">
      <c r="I31" s="46"/>
      <c r="J31" s="46"/>
      <c r="K31" s="46"/>
      <c r="L31" s="62" t="s">
        <v>19</v>
      </c>
      <c r="M31" s="68"/>
      <c r="N31" s="71" t="s">
        <v>1</v>
      </c>
      <c r="O31" s="75"/>
      <c r="P31" s="75" t="str">
        <f>AC15&amp;""</f>
        <v>００００００</v>
      </c>
      <c r="Q31" s="75"/>
      <c r="R31" s="75"/>
      <c r="S31" s="75"/>
      <c r="T31" s="75"/>
      <c r="U31" s="75"/>
      <c r="V31" s="107"/>
      <c r="W31" s="46"/>
      <c r="X31" s="46"/>
      <c r="Y31" s="46"/>
    </row>
    <row r="32" spans="2:34" ht="18" customHeight="1">
      <c r="I32" s="46"/>
      <c r="J32" s="46"/>
      <c r="K32" s="46"/>
      <c r="L32" s="63" t="s">
        <v>29</v>
      </c>
      <c r="M32" s="69"/>
      <c r="N32" s="72" t="str">
        <f>AC16&amp;""</f>
        <v>オウラ　イチロウ</v>
      </c>
      <c r="O32" s="76"/>
      <c r="P32" s="76"/>
      <c r="Q32" s="76"/>
      <c r="R32" s="76"/>
      <c r="S32" s="76"/>
      <c r="T32" s="76"/>
      <c r="U32" s="76"/>
      <c r="V32" s="108"/>
      <c r="W32" s="46"/>
      <c r="X32" s="46"/>
      <c r="Y32" s="46"/>
    </row>
    <row r="33" spans="9:25" ht="30" customHeight="1">
      <c r="I33" s="46"/>
      <c r="J33" s="46"/>
      <c r="K33" s="46"/>
      <c r="L33" s="57" t="s">
        <v>47</v>
      </c>
      <c r="M33" s="70"/>
      <c r="N33" s="73" t="str">
        <f>AC17&amp;""</f>
        <v>邑楽　一郎</v>
      </c>
      <c r="O33" s="77"/>
      <c r="P33" s="77"/>
      <c r="Q33" s="77"/>
      <c r="R33" s="77"/>
      <c r="S33" s="77"/>
      <c r="T33" s="77"/>
      <c r="U33" s="77"/>
      <c r="V33" s="109"/>
      <c r="W33" s="46"/>
      <c r="X33" s="46"/>
      <c r="Y33" s="46"/>
    </row>
    <row r="34" spans="9:25" ht="15" customHeight="1"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9:25" ht="18" customHeight="1">
      <c r="I35" s="46"/>
      <c r="J35" s="46"/>
      <c r="K35" s="47" t="s">
        <v>36</v>
      </c>
      <c r="L35" s="47"/>
      <c r="M35" s="47"/>
      <c r="N35" s="47"/>
      <c r="O35" s="47"/>
      <c r="P35" s="47"/>
      <c r="Q35" s="47"/>
      <c r="R35" s="47"/>
      <c r="S35" s="46"/>
      <c r="T35" s="46"/>
      <c r="U35" s="46"/>
      <c r="V35" s="46"/>
      <c r="W35" s="46"/>
      <c r="X35" s="46"/>
      <c r="Y35" s="46"/>
    </row>
    <row r="36" spans="9:25" ht="18" customHeight="1">
      <c r="I36" s="46"/>
      <c r="J36" s="46"/>
      <c r="K36" s="47"/>
      <c r="L36" s="47" t="s">
        <v>48</v>
      </c>
      <c r="M36" s="47"/>
      <c r="N36" s="47"/>
      <c r="O36" s="47"/>
      <c r="P36" s="47"/>
      <c r="Q36" s="47"/>
      <c r="R36" s="47"/>
      <c r="S36" s="46"/>
      <c r="T36" s="46"/>
      <c r="U36" s="46"/>
      <c r="V36" s="46"/>
      <c r="W36" s="46"/>
      <c r="X36" s="46"/>
      <c r="Y36" s="46"/>
    </row>
    <row r="37" spans="9:25" ht="18" customHeight="1">
      <c r="I37" s="46"/>
      <c r="J37" s="46"/>
      <c r="K37" s="47"/>
      <c r="L37" s="47" t="s">
        <v>25</v>
      </c>
      <c r="M37" s="47"/>
      <c r="N37" s="47"/>
      <c r="O37" s="47"/>
      <c r="P37" s="47"/>
      <c r="Q37" s="47"/>
      <c r="R37" s="47"/>
      <c r="S37" s="46"/>
      <c r="T37" s="46"/>
      <c r="U37" s="46"/>
      <c r="V37" s="46"/>
      <c r="W37" s="46"/>
      <c r="X37" s="46"/>
      <c r="Y37" s="46"/>
    </row>
    <row r="38" spans="9:25" ht="18" customHeight="1">
      <c r="I38" s="46"/>
      <c r="J38" s="46"/>
      <c r="K38" s="47"/>
      <c r="L38" s="47" t="s">
        <v>2</v>
      </c>
      <c r="M38" s="47"/>
      <c r="N38" s="47"/>
      <c r="O38" s="47"/>
      <c r="P38" s="47"/>
      <c r="Q38" s="47"/>
      <c r="R38" s="47"/>
      <c r="S38" s="46"/>
      <c r="T38" s="46"/>
      <c r="U38" s="46"/>
      <c r="V38" s="46"/>
      <c r="W38" s="46"/>
      <c r="X38" s="46"/>
      <c r="Y38" s="46"/>
    </row>
    <row r="39" spans="9:25" ht="18" customHeight="1"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9:25" ht="18" customHeight="1"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101" t="s">
        <v>51</v>
      </c>
      <c r="V40" s="101"/>
      <c r="W40" s="101"/>
      <c r="X40" s="101"/>
      <c r="Y40" s="46"/>
    </row>
    <row r="41" spans="9:25" ht="18" customHeight="1"/>
    <row r="42" spans="9:25" ht="18" customHeight="1"/>
    <row r="43" spans="9:25" ht="18" customHeight="1"/>
    <row r="44" spans="9:25" ht="18" customHeight="1"/>
    <row r="45" spans="9:25" ht="18" customHeight="1"/>
    <row r="46" spans="9:25" ht="18" customHeight="1"/>
    <row r="47" spans="9:25" ht="18" customHeight="1"/>
    <row r="48" spans="9:2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sheetProtection sheet="1" objects="1" scenarios="1"/>
  <mergeCells count="86">
    <mergeCell ref="J1:X1"/>
    <mergeCell ref="J3:X3"/>
    <mergeCell ref="J5:X5"/>
    <mergeCell ref="AC5:AH5"/>
    <mergeCell ref="Q6:R6"/>
    <mergeCell ref="S6:X6"/>
    <mergeCell ref="AA6:AB6"/>
    <mergeCell ref="AC6:AH6"/>
    <mergeCell ref="B7:E7"/>
    <mergeCell ref="Q7:R7"/>
    <mergeCell ref="S7:X7"/>
    <mergeCell ref="AA7:AB7"/>
    <mergeCell ref="AC7:AH7"/>
    <mergeCell ref="Q8:S8"/>
    <mergeCell ref="T8:X8"/>
    <mergeCell ref="AA8:AB8"/>
    <mergeCell ref="AC8:AH8"/>
    <mergeCell ref="Q9:R9"/>
    <mergeCell ref="S9:W9"/>
    <mergeCell ref="AA9:AB9"/>
    <mergeCell ref="AC9:AH9"/>
    <mergeCell ref="Q10:R10"/>
    <mergeCell ref="S10:X10"/>
    <mergeCell ref="AA10:AB10"/>
    <mergeCell ref="AC10:AH10"/>
    <mergeCell ref="AC12:AH12"/>
    <mergeCell ref="J13:X13"/>
    <mergeCell ref="B15:E15"/>
    <mergeCell ref="F15:G15"/>
    <mergeCell ref="AA15:AB15"/>
    <mergeCell ref="AC15:AH15"/>
    <mergeCell ref="B16:E16"/>
    <mergeCell ref="F16:G16"/>
    <mergeCell ref="AA16:AB16"/>
    <mergeCell ref="AC16:AH16"/>
    <mergeCell ref="J18:P18"/>
    <mergeCell ref="P19:Q19"/>
    <mergeCell ref="S19:T19"/>
    <mergeCell ref="P20:Q20"/>
    <mergeCell ref="V20:W20"/>
    <mergeCell ref="P21:Q21"/>
    <mergeCell ref="V21:W21"/>
    <mergeCell ref="P22:Q22"/>
    <mergeCell ref="V22:W22"/>
    <mergeCell ref="E23:G23"/>
    <mergeCell ref="P23:Q23"/>
    <mergeCell ref="S23:T23"/>
    <mergeCell ref="V23:W23"/>
    <mergeCell ref="P24:Q24"/>
    <mergeCell ref="S24:T24"/>
    <mergeCell ref="V24:X24"/>
    <mergeCell ref="P26:Q26"/>
    <mergeCell ref="W26:X26"/>
    <mergeCell ref="L30:M30"/>
    <mergeCell ref="N30:P30"/>
    <mergeCell ref="R30:T30"/>
    <mergeCell ref="U30:V30"/>
    <mergeCell ref="L31:M31"/>
    <mergeCell ref="N31:O31"/>
    <mergeCell ref="P31:V31"/>
    <mergeCell ref="L32:M32"/>
    <mergeCell ref="N32:V32"/>
    <mergeCell ref="L33:M33"/>
    <mergeCell ref="N33:V33"/>
    <mergeCell ref="U40:X40"/>
    <mergeCell ref="B2:G4"/>
    <mergeCell ref="B8:C9"/>
    <mergeCell ref="D8:E9"/>
    <mergeCell ref="B10:C11"/>
    <mergeCell ref="D10:E11"/>
    <mergeCell ref="AA12:AB14"/>
    <mergeCell ref="B13:E14"/>
    <mergeCell ref="F13:G14"/>
    <mergeCell ref="AC13:AD14"/>
    <mergeCell ref="AE13:AE14"/>
    <mergeCell ref="AF13:AG14"/>
    <mergeCell ref="AH13:AH14"/>
    <mergeCell ref="L14:O15"/>
    <mergeCell ref="B17:E18"/>
    <mergeCell ref="F17:G18"/>
    <mergeCell ref="AA17:AB18"/>
    <mergeCell ref="AC17:AH18"/>
    <mergeCell ref="B19:E20"/>
    <mergeCell ref="F19:G20"/>
    <mergeCell ref="B21:E22"/>
    <mergeCell ref="F21:G22"/>
  </mergeCells>
  <phoneticPr fontId="1"/>
  <dataValidations count="2">
    <dataValidation type="list" allowBlank="1" showDropDown="0" showInputMessage="1" showErrorMessage="0" sqref="AH13">
      <formula1>",　,本店,支店,"</formula1>
    </dataValidation>
    <dataValidation type="list" allowBlank="0" showDropDown="0" showInputMessage="1" showErrorMessage="1" sqref="D10:E11">
      <formula1>"1,2,3,4,5,6,7,8,9,10,11,12"</formula1>
    </dataValidation>
  </dataValidations>
  <pageMargins left="0.74803149606299213" right="0.55118110236220474" top="0.78740157480314965" bottom="0.78740157480314965" header="0.51181102362204722" footer="0.51181102362204722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0D7F0"/>
  </sheetPr>
  <dimension ref="B1:BB40"/>
  <sheetViews>
    <sheetView workbookViewId="0">
      <selection activeCell="J23" sqref="J23"/>
    </sheetView>
  </sheetViews>
  <sheetFormatPr defaultRowHeight="13.5"/>
  <cols>
    <col min="1" max="1" width="2" style="1" customWidth="1"/>
    <col min="2" max="4" width="3.625" style="1" customWidth="1"/>
    <col min="5" max="5" width="14.875" style="1" customWidth="1"/>
    <col min="6" max="7" width="3.625" style="1" customWidth="1"/>
    <col min="8" max="8" width="3.25" style="1" customWidth="1"/>
    <col min="9" max="9" width="1.625" style="1" customWidth="1"/>
    <col min="10" max="11" width="5.75" style="1" customWidth="1"/>
    <col min="12" max="13" width="6.125" style="1" customWidth="1"/>
    <col min="14" max="24" width="5.75" style="1" customWidth="1"/>
    <col min="25" max="25" width="1.625" style="1" customWidth="1"/>
    <col min="26" max="26" width="2.5" style="1" customWidth="1"/>
    <col min="27" max="47" width="5.75" style="1" customWidth="1"/>
    <col min="48" max="48" width="9.125" style="1" bestFit="1" customWidth="1"/>
    <col min="49" max="49" width="22.125" style="1" hidden="1" customWidth="1"/>
    <col min="50" max="50" width="3.25" style="1" hidden="1" customWidth="1"/>
    <col min="51" max="51" width="22.875" style="1" hidden="1" customWidth="1"/>
    <col min="52" max="54" width="5.75" style="1" hidden="1" customWidth="1"/>
    <col min="55" max="252" width="5.75" style="1" customWidth="1"/>
    <col min="253" max="16384" width="9" style="1" bestFit="1" customWidth="1"/>
  </cols>
  <sheetData>
    <row r="1" spans="2:54" ht="24" customHeight="1">
      <c r="F1" s="28"/>
      <c r="G1" s="28"/>
      <c r="I1" s="46"/>
      <c r="J1" s="48" t="s">
        <v>23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6"/>
      <c r="AV1" s="136" t="s">
        <v>59</v>
      </c>
    </row>
    <row r="2" spans="2:54" ht="12.75" customHeight="1">
      <c r="B2" s="3" t="s">
        <v>8</v>
      </c>
      <c r="C2" s="14"/>
      <c r="D2" s="14"/>
      <c r="E2" s="14"/>
      <c r="F2" s="14"/>
      <c r="G2" s="3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2:54" ht="18" customHeight="1">
      <c r="B3" s="4"/>
      <c r="C3" s="15"/>
      <c r="D3" s="15"/>
      <c r="E3" s="15"/>
      <c r="F3" s="15"/>
      <c r="G3" s="37"/>
      <c r="I3" s="46"/>
      <c r="J3" s="49" t="s">
        <v>24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6"/>
    </row>
    <row r="4" spans="2:54" ht="12.75" customHeight="1">
      <c r="B4" s="5"/>
      <c r="C4" s="16"/>
      <c r="D4" s="16"/>
      <c r="E4" s="16"/>
      <c r="F4" s="16"/>
      <c r="G4" s="38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2:54" ht="18" customHeight="1">
      <c r="F5" s="29"/>
      <c r="G5" s="29"/>
      <c r="I5" s="46"/>
      <c r="J5" s="50" t="s">
        <v>26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46"/>
      <c r="AC5" s="119" t="s">
        <v>60</v>
      </c>
      <c r="AD5" s="119"/>
      <c r="AE5" s="119"/>
      <c r="AF5" s="119"/>
      <c r="AG5" s="119"/>
      <c r="AH5" s="119"/>
      <c r="AY5" s="141" t="s">
        <v>62</v>
      </c>
      <c r="AZ5" s="141" t="s">
        <v>64</v>
      </c>
      <c r="BA5" s="141" t="s">
        <v>18</v>
      </c>
      <c r="BB5" s="141" t="s">
        <v>28</v>
      </c>
    </row>
    <row r="6" spans="2:54" ht="21" customHeight="1">
      <c r="I6" s="46"/>
      <c r="J6" s="46"/>
      <c r="K6" s="46"/>
      <c r="L6" s="46"/>
      <c r="M6" s="46"/>
      <c r="N6" s="46"/>
      <c r="O6" s="46"/>
      <c r="P6" s="46"/>
      <c r="Q6" s="83" t="s">
        <v>41</v>
      </c>
      <c r="R6" s="83"/>
      <c r="S6" s="90" t="str">
        <f>AC6&amp;""</f>
        <v/>
      </c>
      <c r="T6" s="90"/>
      <c r="U6" s="90"/>
      <c r="V6" s="90"/>
      <c r="W6" s="90"/>
      <c r="X6" s="90"/>
      <c r="Y6" s="46"/>
      <c r="AA6" s="115" t="s">
        <v>41</v>
      </c>
      <c r="AB6" s="115"/>
      <c r="AC6" s="120"/>
      <c r="AD6" s="120"/>
      <c r="AE6" s="120"/>
      <c r="AF6" s="120"/>
      <c r="AG6" s="120"/>
      <c r="AH6" s="120"/>
      <c r="AY6" s="141" t="s">
        <v>63</v>
      </c>
      <c r="AZ6" s="141">
        <v>9</v>
      </c>
      <c r="BA6" s="141">
        <f>F15-BA7-BA8-BA9</f>
        <v>0</v>
      </c>
      <c r="BB6" s="141">
        <f>AZ6*BA6*10</f>
        <v>0</v>
      </c>
    </row>
    <row r="7" spans="2:54" ht="21" customHeight="1">
      <c r="B7" s="6" t="s">
        <v>3</v>
      </c>
      <c r="C7" s="6"/>
      <c r="D7" s="6"/>
      <c r="E7" s="6"/>
      <c r="I7" s="46"/>
      <c r="J7" s="51"/>
      <c r="K7" s="51"/>
      <c r="L7" s="51"/>
      <c r="M7" s="51"/>
      <c r="N7" s="51"/>
      <c r="O7" s="51"/>
      <c r="P7" s="51"/>
      <c r="Q7" s="83" t="s">
        <v>50</v>
      </c>
      <c r="R7" s="83"/>
      <c r="S7" s="91" t="str">
        <f>AC7&amp;""</f>
        <v/>
      </c>
      <c r="T7" s="91"/>
      <c r="U7" s="91"/>
      <c r="V7" s="91"/>
      <c r="W7" s="91"/>
      <c r="X7" s="91"/>
      <c r="Y7" s="46"/>
      <c r="AA7" s="115" t="s">
        <v>50</v>
      </c>
      <c r="AB7" s="115"/>
      <c r="AC7" s="121"/>
      <c r="AD7" s="121"/>
      <c r="AE7" s="121"/>
      <c r="AF7" s="121"/>
      <c r="AG7" s="121"/>
      <c r="AH7" s="121"/>
      <c r="AY7" s="141" t="s">
        <v>14</v>
      </c>
      <c r="AZ7" s="141">
        <v>16</v>
      </c>
      <c r="BA7" s="141">
        <f>F19</f>
        <v>0</v>
      </c>
      <c r="BB7" s="141">
        <f>AZ7*BA7*10</f>
        <v>0</v>
      </c>
    </row>
    <row r="8" spans="2:54" ht="21" customHeight="1">
      <c r="B8" s="6" t="s">
        <v>4</v>
      </c>
      <c r="C8" s="6"/>
      <c r="D8" s="24">
        <v>8</v>
      </c>
      <c r="E8" s="24"/>
      <c r="I8" s="46"/>
      <c r="J8" s="51"/>
      <c r="K8" s="51"/>
      <c r="L8" s="51"/>
      <c r="M8" s="51"/>
      <c r="N8" s="51"/>
      <c r="O8" s="51"/>
      <c r="P8" s="51"/>
      <c r="Q8" s="84" t="s">
        <v>42</v>
      </c>
      <c r="R8" s="84"/>
      <c r="S8" s="84"/>
      <c r="T8" s="97" t="str">
        <f>AC8&amp;""</f>
        <v/>
      </c>
      <c r="U8" s="97"/>
      <c r="V8" s="97"/>
      <c r="W8" s="97"/>
      <c r="X8" s="97"/>
      <c r="Y8" s="46"/>
      <c r="AA8" s="116" t="s">
        <v>42</v>
      </c>
      <c r="AB8" s="116"/>
      <c r="AC8" s="121"/>
      <c r="AD8" s="121"/>
      <c r="AE8" s="121"/>
      <c r="AF8" s="121"/>
      <c r="AG8" s="121"/>
      <c r="AH8" s="121"/>
      <c r="AY8" s="141" t="s">
        <v>17</v>
      </c>
      <c r="AZ8" s="141">
        <v>16</v>
      </c>
      <c r="BA8" s="141">
        <f>F21</f>
        <v>0</v>
      </c>
      <c r="BB8" s="141">
        <f>AZ8*BA8*10</f>
        <v>0</v>
      </c>
    </row>
    <row r="9" spans="2:54" ht="21" customHeight="1">
      <c r="B9" s="6"/>
      <c r="C9" s="6"/>
      <c r="D9" s="24"/>
      <c r="E9" s="24"/>
      <c r="I9" s="46"/>
      <c r="J9" s="51"/>
      <c r="K9" s="51"/>
      <c r="L9" s="51"/>
      <c r="M9" s="51"/>
      <c r="N9" s="51"/>
      <c r="O9" s="51"/>
      <c r="P9" s="51"/>
      <c r="Q9" s="83" t="s">
        <v>52</v>
      </c>
      <c r="R9" s="83"/>
      <c r="S9" s="92" t="str">
        <f>AC9&amp;""</f>
        <v/>
      </c>
      <c r="T9" s="92"/>
      <c r="U9" s="92"/>
      <c r="V9" s="92"/>
      <c r="W9" s="92"/>
      <c r="X9" s="112" t="s">
        <v>9</v>
      </c>
      <c r="Y9" s="46"/>
      <c r="AA9" s="115" t="s">
        <v>52</v>
      </c>
      <c r="AB9" s="115"/>
      <c r="AC9" s="121"/>
      <c r="AD9" s="121"/>
      <c r="AE9" s="121"/>
      <c r="AF9" s="121"/>
      <c r="AG9" s="121"/>
      <c r="AH9" s="121"/>
      <c r="AW9" s="137">
        <f>V20+V21+V22+V23</f>
        <v>0</v>
      </c>
      <c r="AX9" s="139"/>
      <c r="AY9" s="141" t="s">
        <v>13</v>
      </c>
      <c r="AZ9" s="141">
        <v>22</v>
      </c>
      <c r="BA9" s="141">
        <f>F17</f>
        <v>0</v>
      </c>
      <c r="BB9" s="142">
        <f>AZ9*BA9*10</f>
        <v>0</v>
      </c>
    </row>
    <row r="10" spans="2:54" ht="21" customHeight="1">
      <c r="B10" s="6" t="s">
        <v>5</v>
      </c>
      <c r="C10" s="6"/>
      <c r="D10" s="24">
        <v>6</v>
      </c>
      <c r="E10" s="24"/>
      <c r="I10" s="46"/>
      <c r="J10" s="51"/>
      <c r="K10" s="51"/>
      <c r="L10" s="51"/>
      <c r="M10" s="51"/>
      <c r="N10" s="51"/>
      <c r="O10" s="51"/>
      <c r="P10" s="51"/>
      <c r="Q10" s="83" t="s">
        <v>53</v>
      </c>
      <c r="R10" s="83"/>
      <c r="S10" s="92" t="str">
        <f>AC10&amp;""</f>
        <v/>
      </c>
      <c r="T10" s="92"/>
      <c r="U10" s="92"/>
      <c r="V10" s="92"/>
      <c r="W10" s="92"/>
      <c r="X10" s="92"/>
      <c r="Y10" s="46"/>
      <c r="AA10" s="115" t="s">
        <v>53</v>
      </c>
      <c r="AB10" s="115"/>
      <c r="AC10" s="121"/>
      <c r="AD10" s="121"/>
      <c r="AE10" s="121"/>
      <c r="AF10" s="121"/>
      <c r="AG10" s="121"/>
      <c r="AH10" s="121"/>
      <c r="BB10" s="143">
        <f>SUM(BB6:BB9)</f>
        <v>0</v>
      </c>
    </row>
    <row r="11" spans="2:54" ht="18" customHeight="1">
      <c r="B11" s="6"/>
      <c r="C11" s="6"/>
      <c r="D11" s="24"/>
      <c r="E11" s="24"/>
      <c r="I11" s="46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6"/>
      <c r="AW11" s="138"/>
      <c r="AX11" s="140"/>
    </row>
    <row r="12" spans="2:54" s="2" customFormat="1" ht="18" customHeight="1">
      <c r="I12" s="47"/>
      <c r="J12" s="47"/>
      <c r="K12" s="49" t="s">
        <v>33</v>
      </c>
      <c r="L12" s="55">
        <f>D8</f>
        <v>8</v>
      </c>
      <c r="M12" s="145">
        <f>D10</f>
        <v>6</v>
      </c>
      <c r="N12" s="59" t="s">
        <v>49</v>
      </c>
      <c r="O12" s="47"/>
      <c r="P12" s="59"/>
      <c r="Q12" s="59"/>
      <c r="R12" s="59"/>
      <c r="S12" s="59"/>
      <c r="T12" s="59"/>
      <c r="U12" s="59"/>
      <c r="V12" s="59"/>
      <c r="W12" s="59"/>
      <c r="X12" s="59"/>
      <c r="Y12" s="47"/>
      <c r="AA12" s="115" t="s">
        <v>46</v>
      </c>
      <c r="AB12" s="115"/>
      <c r="AC12" s="122" t="s">
        <v>44</v>
      </c>
      <c r="AD12" s="128"/>
      <c r="AE12" s="128"/>
      <c r="AF12" s="128"/>
      <c r="AG12" s="128"/>
      <c r="AH12" s="133"/>
    </row>
    <row r="13" spans="2:54" ht="18" customHeight="1">
      <c r="B13" s="7" t="s">
        <v>8</v>
      </c>
      <c r="C13" s="17"/>
      <c r="D13" s="17"/>
      <c r="E13" s="17"/>
      <c r="F13" s="30" t="s">
        <v>18</v>
      </c>
      <c r="G13" s="39"/>
      <c r="I13" s="46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46"/>
      <c r="AA13" s="115"/>
      <c r="AB13" s="115"/>
      <c r="AC13" s="123"/>
      <c r="AD13" s="129"/>
      <c r="AE13" s="131" t="s">
        <v>61</v>
      </c>
      <c r="AF13" s="123"/>
      <c r="AG13" s="129"/>
      <c r="AH13" s="134" t="s">
        <v>16</v>
      </c>
    </row>
    <row r="14" spans="2:54" ht="18" customHeight="1">
      <c r="B14" s="8"/>
      <c r="C14" s="18"/>
      <c r="D14" s="18"/>
      <c r="E14" s="18"/>
      <c r="F14" s="31"/>
      <c r="G14" s="40"/>
      <c r="I14" s="46"/>
      <c r="J14" s="46"/>
      <c r="K14" s="46"/>
      <c r="L14" s="56" t="s">
        <v>40</v>
      </c>
      <c r="M14" s="65"/>
      <c r="N14" s="65"/>
      <c r="O14" s="65"/>
      <c r="P14" s="78"/>
      <c r="Q14" s="85" t="s">
        <v>54</v>
      </c>
      <c r="R14" s="85" t="s">
        <v>57</v>
      </c>
      <c r="S14" s="85" t="s">
        <v>45</v>
      </c>
      <c r="T14" s="85" t="s">
        <v>21</v>
      </c>
      <c r="U14" s="85" t="s">
        <v>55</v>
      </c>
      <c r="V14" s="85" t="s">
        <v>56</v>
      </c>
      <c r="W14" s="46"/>
      <c r="X14" s="46"/>
      <c r="Y14" s="46"/>
      <c r="AA14" s="115"/>
      <c r="AB14" s="115"/>
      <c r="AC14" s="124"/>
      <c r="AD14" s="130"/>
      <c r="AE14" s="132"/>
      <c r="AF14" s="124"/>
      <c r="AG14" s="130"/>
      <c r="AH14" s="135"/>
    </row>
    <row r="15" spans="2:54" ht="48" customHeight="1">
      <c r="B15" s="144" t="s">
        <v>98</v>
      </c>
      <c r="C15" s="19"/>
      <c r="D15" s="19"/>
      <c r="E15" s="25"/>
      <c r="F15" s="32"/>
      <c r="G15" s="41"/>
      <c r="I15" s="46"/>
      <c r="J15" s="46"/>
      <c r="K15" s="46"/>
      <c r="L15" s="57"/>
      <c r="M15" s="66"/>
      <c r="N15" s="66"/>
      <c r="O15" s="66"/>
      <c r="P15" s="57" t="str">
        <f>IF(AW9&gt;999999,(LEFT(RIGHT(AW9,7),1)),IF(AND(AW9&lt;1000000,AW9&gt;=100000),"￥",""))</f>
        <v/>
      </c>
      <c r="Q15" s="86" t="str">
        <f>IF(AW9&gt;99999,(LEFT(RIGHT(AW9,6),1)),IF(R15="￥","","￥"))</f>
        <v/>
      </c>
      <c r="R15" s="86" t="str">
        <f>IF(AW9&gt;9999,(LEFT(RIGHT(AW9,5),1)),"￥")</f>
        <v>￥</v>
      </c>
      <c r="S15" s="86" t="str">
        <f>IF(AW9&gt;999,(LEFT(RIGHT(AW9,4),1)),"")</f>
        <v/>
      </c>
      <c r="T15" s="86" t="str">
        <f>IF(AW9&gt;99,(LEFT(RIGHT(AW9,3),1)),"")</f>
        <v/>
      </c>
      <c r="U15" s="86" t="str">
        <f>IF(AW9&gt;9,(LEFT(RIGHT(AW9,2),1)),"")</f>
        <v/>
      </c>
      <c r="V15" s="86" t="str">
        <f>LEFT(RIGHT(AW9,1),1)</f>
        <v>0</v>
      </c>
      <c r="W15" s="46"/>
      <c r="X15" s="46"/>
      <c r="Y15" s="46"/>
      <c r="AA15" s="115" t="s">
        <v>19</v>
      </c>
      <c r="AB15" s="115"/>
      <c r="AC15" s="125"/>
      <c r="AD15" s="125"/>
      <c r="AE15" s="125"/>
      <c r="AF15" s="125"/>
      <c r="AG15" s="125"/>
      <c r="AH15" s="125"/>
    </row>
    <row r="16" spans="2:54" ht="25.5" customHeight="1">
      <c r="B16" s="10" t="s">
        <v>10</v>
      </c>
      <c r="C16" s="20"/>
      <c r="D16" s="20"/>
      <c r="E16" s="26"/>
      <c r="F16" s="33" t="s">
        <v>18</v>
      </c>
      <c r="G16" s="42"/>
      <c r="I16" s="46"/>
      <c r="J16" s="46"/>
      <c r="K16" s="46"/>
      <c r="L16" s="58"/>
      <c r="M16" s="58"/>
      <c r="N16" s="54"/>
      <c r="O16" s="54"/>
      <c r="P16" s="54"/>
      <c r="Q16" s="54"/>
      <c r="R16" s="54"/>
      <c r="S16" s="54"/>
      <c r="T16" s="54"/>
      <c r="U16" s="54"/>
      <c r="V16" s="58"/>
      <c r="W16" s="46"/>
      <c r="X16" s="46"/>
      <c r="Y16" s="46"/>
      <c r="AA16" s="117" t="s">
        <v>29</v>
      </c>
      <c r="AB16" s="117"/>
      <c r="AC16" s="126"/>
      <c r="AD16" s="126"/>
      <c r="AE16" s="126"/>
      <c r="AF16" s="126"/>
      <c r="AG16" s="126"/>
      <c r="AH16" s="126"/>
    </row>
    <row r="17" spans="2:34" ht="18" customHeight="1">
      <c r="B17" s="11" t="s">
        <v>13</v>
      </c>
      <c r="C17" s="21"/>
      <c r="D17" s="21"/>
      <c r="E17" s="21"/>
      <c r="F17" s="24"/>
      <c r="G17" s="43"/>
      <c r="I17" s="46"/>
      <c r="J17" s="46"/>
      <c r="K17" s="47" t="s">
        <v>34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AA17" s="118" t="s">
        <v>47</v>
      </c>
      <c r="AB17" s="118"/>
      <c r="AC17" s="127"/>
      <c r="AD17" s="127"/>
      <c r="AE17" s="127"/>
      <c r="AF17" s="127"/>
      <c r="AG17" s="127"/>
      <c r="AH17" s="127"/>
    </row>
    <row r="18" spans="2:34" ht="18" customHeight="1">
      <c r="B18" s="12"/>
      <c r="C18" s="22"/>
      <c r="D18" s="22"/>
      <c r="E18" s="22"/>
      <c r="F18" s="34"/>
      <c r="G18" s="44"/>
      <c r="I18" s="46"/>
      <c r="J18" s="52" t="s">
        <v>27</v>
      </c>
      <c r="K18" s="52"/>
      <c r="L18" s="52"/>
      <c r="M18" s="52"/>
      <c r="N18" s="52"/>
      <c r="O18" s="52"/>
      <c r="P18" s="52"/>
      <c r="Q18" s="46"/>
      <c r="R18" s="46"/>
      <c r="S18" s="46"/>
      <c r="T18" s="46"/>
      <c r="U18" s="46"/>
      <c r="V18" s="46"/>
      <c r="W18" s="46"/>
      <c r="X18" s="46"/>
      <c r="Y18" s="46"/>
      <c r="AA18" s="115"/>
      <c r="AB18" s="115"/>
      <c r="AC18" s="121"/>
      <c r="AD18" s="121"/>
      <c r="AE18" s="121"/>
      <c r="AF18" s="121"/>
      <c r="AG18" s="121"/>
      <c r="AH18" s="121"/>
    </row>
    <row r="19" spans="2:34" ht="18" customHeight="1">
      <c r="B19" s="11" t="s">
        <v>14</v>
      </c>
      <c r="C19" s="21"/>
      <c r="D19" s="21"/>
      <c r="E19" s="21"/>
      <c r="F19" s="24"/>
      <c r="G19" s="43"/>
      <c r="I19" s="46"/>
      <c r="J19" s="53"/>
      <c r="K19" s="53"/>
      <c r="L19" s="59"/>
      <c r="M19" s="59"/>
      <c r="N19" s="59"/>
      <c r="O19" s="46"/>
      <c r="P19" s="74" t="s">
        <v>35</v>
      </c>
      <c r="Q19" s="74"/>
      <c r="R19" s="59"/>
      <c r="S19" s="74" t="s">
        <v>18</v>
      </c>
      <c r="T19" s="74"/>
      <c r="U19" s="59"/>
      <c r="V19" s="46"/>
      <c r="W19" s="46"/>
      <c r="X19" s="46"/>
      <c r="Y19" s="46"/>
    </row>
    <row r="20" spans="2:34" ht="18" customHeight="1">
      <c r="B20" s="11"/>
      <c r="C20" s="21"/>
      <c r="D20" s="21"/>
      <c r="E20" s="21"/>
      <c r="F20" s="24"/>
      <c r="G20" s="43"/>
      <c r="I20" s="46"/>
      <c r="J20" s="46" t="s">
        <v>30</v>
      </c>
      <c r="K20" s="46"/>
      <c r="L20" s="60"/>
      <c r="M20" s="67"/>
      <c r="N20" s="46"/>
      <c r="O20" s="46"/>
      <c r="P20" s="79">
        <v>4420</v>
      </c>
      <c r="Q20" s="79"/>
      <c r="R20" s="89" t="s">
        <v>39</v>
      </c>
      <c r="S20" s="93">
        <f>F15</f>
        <v>0</v>
      </c>
      <c r="T20" s="98" t="s">
        <v>38</v>
      </c>
      <c r="U20" s="100" t="s">
        <v>12</v>
      </c>
      <c r="V20" s="102" t="str">
        <f>IF(P20*S20=0,"０",P20*S20)</f>
        <v>０</v>
      </c>
      <c r="W20" s="102"/>
      <c r="X20" s="114" t="s">
        <v>58</v>
      </c>
      <c r="Y20" s="46"/>
    </row>
    <row r="21" spans="2:34" ht="18" customHeight="1">
      <c r="B21" s="11" t="s">
        <v>17</v>
      </c>
      <c r="C21" s="21"/>
      <c r="D21" s="21"/>
      <c r="E21" s="21"/>
      <c r="F21" s="24"/>
      <c r="G21" s="43"/>
      <c r="I21" s="46"/>
      <c r="J21" s="46" t="s">
        <v>31</v>
      </c>
      <c r="K21" s="46"/>
      <c r="L21" s="46"/>
      <c r="M21" s="54"/>
      <c r="N21" s="46"/>
      <c r="O21" s="46"/>
      <c r="P21" s="79">
        <v>3000</v>
      </c>
      <c r="Q21" s="79"/>
      <c r="R21" s="89" t="s">
        <v>39</v>
      </c>
      <c r="S21" s="94">
        <f>F19+F17</f>
        <v>0</v>
      </c>
      <c r="T21" s="98" t="s">
        <v>38</v>
      </c>
      <c r="U21" s="100" t="s">
        <v>12</v>
      </c>
      <c r="V21" s="102" t="str">
        <f>IF(P21*S21=0,"０",P21*S21)</f>
        <v>０</v>
      </c>
      <c r="W21" s="102"/>
      <c r="X21" s="114" t="s">
        <v>58</v>
      </c>
      <c r="Y21" s="46"/>
    </row>
    <row r="22" spans="2:34" ht="18" customHeight="1">
      <c r="B22" s="13"/>
      <c r="C22" s="23"/>
      <c r="D22" s="23"/>
      <c r="E22" s="23"/>
      <c r="F22" s="35"/>
      <c r="G22" s="45"/>
      <c r="I22" s="46"/>
      <c r="J22" s="46" t="s">
        <v>32</v>
      </c>
      <c r="K22" s="46"/>
      <c r="L22" s="46"/>
      <c r="M22" s="67"/>
      <c r="N22" s="46"/>
      <c r="O22" s="46"/>
      <c r="P22" s="79">
        <v>3000</v>
      </c>
      <c r="Q22" s="79"/>
      <c r="R22" s="89" t="s">
        <v>39</v>
      </c>
      <c r="S22" s="94">
        <f>F21+F17</f>
        <v>0</v>
      </c>
      <c r="T22" s="98" t="s">
        <v>38</v>
      </c>
      <c r="U22" s="100" t="s">
        <v>12</v>
      </c>
      <c r="V22" s="102" t="str">
        <f>IF(P22*S22=0,"０",P22*S22)</f>
        <v>０</v>
      </c>
      <c r="W22" s="102"/>
      <c r="X22" s="113" t="s">
        <v>58</v>
      </c>
      <c r="Y22" s="46"/>
    </row>
    <row r="23" spans="2:34" ht="18" customHeight="1">
      <c r="E23" s="27" t="s">
        <v>70</v>
      </c>
      <c r="F23" s="27"/>
      <c r="G23" s="27"/>
      <c r="I23" s="46"/>
      <c r="J23" s="54" t="s">
        <v>101</v>
      </c>
      <c r="K23" s="47"/>
      <c r="L23" s="61"/>
      <c r="M23" s="47"/>
      <c r="N23" s="61"/>
      <c r="O23" s="74"/>
      <c r="P23" s="80"/>
      <c r="Q23" s="80"/>
      <c r="R23" s="88"/>
      <c r="S23" s="95"/>
      <c r="T23" s="95"/>
      <c r="U23" s="99"/>
      <c r="V23" s="102">
        <f>BB10</f>
        <v>0</v>
      </c>
      <c r="W23" s="102"/>
      <c r="X23" s="113" t="s">
        <v>58</v>
      </c>
      <c r="Y23" s="46"/>
    </row>
    <row r="24" spans="2:34" ht="18" customHeight="1">
      <c r="I24" s="46"/>
      <c r="J24" s="54"/>
      <c r="K24" s="54"/>
      <c r="L24" s="54"/>
      <c r="M24" s="67"/>
      <c r="N24" s="54"/>
      <c r="O24" s="54"/>
      <c r="P24" s="74"/>
      <c r="Q24" s="74"/>
      <c r="R24" s="88"/>
      <c r="S24" s="96"/>
      <c r="T24" s="96"/>
      <c r="U24" s="99"/>
      <c r="V24" s="103"/>
      <c r="W24" s="103"/>
      <c r="X24" s="103"/>
      <c r="Y24" s="46"/>
    </row>
    <row r="25" spans="2:34" ht="18" customHeight="1">
      <c r="I25" s="46"/>
      <c r="J25" s="46"/>
      <c r="K25" s="46"/>
      <c r="L25" s="46"/>
      <c r="M25" s="46"/>
      <c r="N25" s="46"/>
      <c r="O25" s="46"/>
      <c r="P25" s="54"/>
      <c r="Q25" s="54"/>
      <c r="R25" s="54"/>
      <c r="S25" s="54"/>
      <c r="T25" s="54"/>
      <c r="U25" s="54"/>
      <c r="V25" s="54"/>
      <c r="W25" s="54"/>
      <c r="X25" s="54"/>
      <c r="Y25" s="46"/>
    </row>
    <row r="26" spans="2:34" ht="18" customHeight="1">
      <c r="I26" s="46"/>
      <c r="J26" s="46"/>
      <c r="K26" s="47"/>
      <c r="L26" s="46"/>
      <c r="M26" s="46"/>
      <c r="N26" s="46"/>
      <c r="O26" s="46"/>
      <c r="P26" s="81"/>
      <c r="Q26" s="81"/>
      <c r="R26" s="46"/>
      <c r="S26" s="46"/>
      <c r="T26" s="46"/>
      <c r="U26" s="46"/>
      <c r="V26" s="104"/>
      <c r="W26" s="110"/>
      <c r="X26" s="110"/>
      <c r="Y26" s="46"/>
    </row>
    <row r="27" spans="2:34" ht="18" customHeight="1">
      <c r="I27" s="46"/>
      <c r="J27" s="46"/>
      <c r="K27" s="47"/>
      <c r="L27" s="46"/>
      <c r="M27" s="46"/>
      <c r="N27" s="46"/>
      <c r="O27" s="46"/>
      <c r="P27" s="82"/>
      <c r="Q27" s="82"/>
      <c r="R27" s="46"/>
      <c r="S27" s="46"/>
      <c r="T27" s="46"/>
      <c r="U27" s="46"/>
      <c r="V27" s="105"/>
      <c r="W27" s="111"/>
      <c r="X27" s="111"/>
      <c r="Y27" s="46"/>
    </row>
    <row r="28" spans="2:34" ht="18" customHeight="1">
      <c r="I28" s="46"/>
      <c r="J28" s="46"/>
      <c r="K28" s="46"/>
      <c r="L28" s="47" t="s">
        <v>43</v>
      </c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2:34" ht="18" customHeight="1"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2:34" ht="30" customHeight="1">
      <c r="I30" s="46"/>
      <c r="J30" s="46"/>
      <c r="K30" s="46"/>
      <c r="L30" s="62" t="s">
        <v>44</v>
      </c>
      <c r="M30" s="68"/>
      <c r="N30" s="71" t="str">
        <f>AC13&amp;""</f>
        <v/>
      </c>
      <c r="O30" s="75"/>
      <c r="P30" s="75"/>
      <c r="Q30" s="87" t="str">
        <f>AE13&amp;""</f>
        <v>銀行</v>
      </c>
      <c r="R30" s="75" t="str">
        <f>AF13&amp;""</f>
        <v/>
      </c>
      <c r="S30" s="75"/>
      <c r="T30" s="75"/>
      <c r="U30" s="87" t="str">
        <f>AH13&amp;""</f>
        <v>支店</v>
      </c>
      <c r="V30" s="106"/>
      <c r="W30" s="46"/>
      <c r="X30" s="46"/>
      <c r="Y30" s="46"/>
    </row>
    <row r="31" spans="2:34" ht="30" customHeight="1">
      <c r="I31" s="46"/>
      <c r="J31" s="46"/>
      <c r="K31" s="46"/>
      <c r="L31" s="62" t="s">
        <v>19</v>
      </c>
      <c r="M31" s="68"/>
      <c r="N31" s="71" t="s">
        <v>1</v>
      </c>
      <c r="O31" s="75"/>
      <c r="P31" s="75" t="str">
        <f>AC15&amp;""</f>
        <v/>
      </c>
      <c r="Q31" s="75"/>
      <c r="R31" s="75"/>
      <c r="S31" s="75"/>
      <c r="T31" s="75"/>
      <c r="U31" s="75"/>
      <c r="V31" s="107"/>
      <c r="W31" s="46"/>
      <c r="X31" s="46"/>
      <c r="Y31" s="46"/>
    </row>
    <row r="32" spans="2:34" ht="18" customHeight="1">
      <c r="I32" s="46"/>
      <c r="J32" s="46"/>
      <c r="K32" s="46"/>
      <c r="L32" s="63" t="s">
        <v>29</v>
      </c>
      <c r="M32" s="69"/>
      <c r="N32" s="72" t="str">
        <f>AC16&amp;""</f>
        <v/>
      </c>
      <c r="O32" s="76"/>
      <c r="P32" s="76"/>
      <c r="Q32" s="76"/>
      <c r="R32" s="76"/>
      <c r="S32" s="76"/>
      <c r="T32" s="76"/>
      <c r="U32" s="76"/>
      <c r="V32" s="108"/>
      <c r="W32" s="46"/>
      <c r="X32" s="46"/>
      <c r="Y32" s="46"/>
    </row>
    <row r="33" spans="9:25" ht="30" customHeight="1">
      <c r="I33" s="46"/>
      <c r="J33" s="46"/>
      <c r="K33" s="46"/>
      <c r="L33" s="57" t="s">
        <v>47</v>
      </c>
      <c r="M33" s="70"/>
      <c r="N33" s="73" t="str">
        <f>AC17&amp;""</f>
        <v/>
      </c>
      <c r="O33" s="77"/>
      <c r="P33" s="77"/>
      <c r="Q33" s="77"/>
      <c r="R33" s="77"/>
      <c r="S33" s="77"/>
      <c r="T33" s="77"/>
      <c r="U33" s="77"/>
      <c r="V33" s="109"/>
      <c r="W33" s="46"/>
      <c r="X33" s="46"/>
      <c r="Y33" s="46"/>
    </row>
    <row r="34" spans="9:25" ht="15" customHeight="1"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9:25" ht="18" customHeight="1">
      <c r="I35" s="46"/>
      <c r="J35" s="46"/>
      <c r="K35" s="47" t="s">
        <v>36</v>
      </c>
      <c r="L35" s="47"/>
      <c r="M35" s="47"/>
      <c r="N35" s="47"/>
      <c r="O35" s="47"/>
      <c r="P35" s="47"/>
      <c r="Q35" s="47"/>
      <c r="R35" s="47"/>
      <c r="S35" s="46"/>
      <c r="T35" s="46"/>
      <c r="U35" s="46"/>
      <c r="V35" s="46"/>
      <c r="W35" s="46"/>
      <c r="X35" s="46"/>
      <c r="Y35" s="46"/>
    </row>
    <row r="36" spans="9:25" ht="18" customHeight="1">
      <c r="I36" s="46"/>
      <c r="J36" s="46"/>
      <c r="K36" s="47"/>
      <c r="L36" s="47" t="s">
        <v>48</v>
      </c>
      <c r="M36" s="47"/>
      <c r="N36" s="47"/>
      <c r="O36" s="47"/>
      <c r="P36" s="47"/>
      <c r="Q36" s="47"/>
      <c r="R36" s="47"/>
      <c r="S36" s="46"/>
      <c r="T36" s="46"/>
      <c r="U36" s="46"/>
      <c r="V36" s="46"/>
      <c r="W36" s="46"/>
      <c r="X36" s="46"/>
      <c r="Y36" s="46"/>
    </row>
    <row r="37" spans="9:25" ht="18" customHeight="1">
      <c r="I37" s="46"/>
      <c r="J37" s="46"/>
      <c r="K37" s="47"/>
      <c r="L37" s="47" t="s">
        <v>25</v>
      </c>
      <c r="M37" s="47"/>
      <c r="N37" s="47"/>
      <c r="O37" s="47"/>
      <c r="P37" s="47"/>
      <c r="Q37" s="47"/>
      <c r="R37" s="47"/>
      <c r="S37" s="46"/>
      <c r="T37" s="46"/>
      <c r="U37" s="46"/>
      <c r="V37" s="46"/>
      <c r="W37" s="46"/>
      <c r="X37" s="46"/>
      <c r="Y37" s="46"/>
    </row>
    <row r="38" spans="9:25" ht="18" customHeight="1">
      <c r="I38" s="46"/>
      <c r="J38" s="46"/>
      <c r="K38" s="47"/>
      <c r="L38" s="47" t="s">
        <v>2</v>
      </c>
      <c r="M38" s="47"/>
      <c r="N38" s="47"/>
      <c r="O38" s="47"/>
      <c r="P38" s="47"/>
      <c r="Q38" s="47"/>
      <c r="R38" s="47"/>
      <c r="S38" s="46"/>
      <c r="T38" s="46"/>
      <c r="U38" s="46"/>
      <c r="V38" s="46"/>
      <c r="W38" s="46"/>
      <c r="X38" s="46"/>
      <c r="Y38" s="46"/>
    </row>
    <row r="39" spans="9:25" ht="18" customHeight="1"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9:25" ht="18" customHeight="1"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101" t="s">
        <v>51</v>
      </c>
      <c r="V40" s="101"/>
      <c r="W40" s="101"/>
      <c r="X40" s="101"/>
      <c r="Y40" s="46"/>
    </row>
    <row r="41" spans="9:25" ht="18" customHeight="1"/>
    <row r="42" spans="9:25" ht="18" customHeight="1"/>
    <row r="43" spans="9:25" ht="18" customHeight="1"/>
    <row r="44" spans="9:25" ht="18" customHeight="1"/>
    <row r="45" spans="9:25" ht="18" customHeight="1"/>
    <row r="46" spans="9:25" ht="18" customHeight="1"/>
    <row r="47" spans="9:25" ht="18" customHeight="1"/>
    <row r="48" spans="9:2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sheetProtection sheet="1" objects="1" scenarios="1"/>
  <mergeCells count="86">
    <mergeCell ref="J1:X1"/>
    <mergeCell ref="J3:X3"/>
    <mergeCell ref="J5:X5"/>
    <mergeCell ref="AC5:AH5"/>
    <mergeCell ref="Q6:R6"/>
    <mergeCell ref="S6:X6"/>
    <mergeCell ref="AA6:AB6"/>
    <mergeCell ref="AC6:AH6"/>
    <mergeCell ref="B7:E7"/>
    <mergeCell ref="Q7:R7"/>
    <mergeCell ref="S7:X7"/>
    <mergeCell ref="AA7:AB7"/>
    <mergeCell ref="AC7:AH7"/>
    <mergeCell ref="Q8:S8"/>
    <mergeCell ref="T8:X8"/>
    <mergeCell ref="AA8:AB8"/>
    <mergeCell ref="AC8:AH8"/>
    <mergeCell ref="Q9:R9"/>
    <mergeCell ref="S9:W9"/>
    <mergeCell ref="AA9:AB9"/>
    <mergeCell ref="AC9:AH9"/>
    <mergeCell ref="Q10:R10"/>
    <mergeCell ref="S10:X10"/>
    <mergeCell ref="AA10:AB10"/>
    <mergeCell ref="AC10:AH10"/>
    <mergeCell ref="AC12:AH12"/>
    <mergeCell ref="J13:X13"/>
    <mergeCell ref="B15:E15"/>
    <mergeCell ref="F15:G15"/>
    <mergeCell ref="AA15:AB15"/>
    <mergeCell ref="AC15:AH15"/>
    <mergeCell ref="B16:E16"/>
    <mergeCell ref="F16:G16"/>
    <mergeCell ref="AA16:AB16"/>
    <mergeCell ref="AC16:AH16"/>
    <mergeCell ref="J18:P18"/>
    <mergeCell ref="P19:Q19"/>
    <mergeCell ref="S19:T19"/>
    <mergeCell ref="P20:Q20"/>
    <mergeCell ref="V20:W20"/>
    <mergeCell ref="P21:Q21"/>
    <mergeCell ref="V21:W21"/>
    <mergeCell ref="P22:Q22"/>
    <mergeCell ref="V22:W22"/>
    <mergeCell ref="E23:G23"/>
    <mergeCell ref="P23:Q23"/>
    <mergeCell ref="S23:T23"/>
    <mergeCell ref="V23:W23"/>
    <mergeCell ref="P24:Q24"/>
    <mergeCell ref="S24:T24"/>
    <mergeCell ref="V24:X24"/>
    <mergeCell ref="P26:Q26"/>
    <mergeCell ref="W26:X26"/>
    <mergeCell ref="L30:M30"/>
    <mergeCell ref="N30:P30"/>
    <mergeCell ref="R30:T30"/>
    <mergeCell ref="U30:V30"/>
    <mergeCell ref="L31:M31"/>
    <mergeCell ref="N31:O31"/>
    <mergeCell ref="P31:V31"/>
    <mergeCell ref="L32:M32"/>
    <mergeCell ref="N32:V32"/>
    <mergeCell ref="L33:M33"/>
    <mergeCell ref="N33:V33"/>
    <mergeCell ref="U40:X40"/>
    <mergeCell ref="B2:G4"/>
    <mergeCell ref="B8:C9"/>
    <mergeCell ref="D8:E9"/>
    <mergeCell ref="B10:C11"/>
    <mergeCell ref="D10:E11"/>
    <mergeCell ref="AA12:AB14"/>
    <mergeCell ref="B13:E14"/>
    <mergeCell ref="F13:G14"/>
    <mergeCell ref="AC13:AD14"/>
    <mergeCell ref="AE13:AE14"/>
    <mergeCell ref="AF13:AG14"/>
    <mergeCell ref="AH13:AH14"/>
    <mergeCell ref="L14:O15"/>
    <mergeCell ref="B17:E18"/>
    <mergeCell ref="F17:G18"/>
    <mergeCell ref="AA17:AB18"/>
    <mergeCell ref="AC17:AH18"/>
    <mergeCell ref="B19:E20"/>
    <mergeCell ref="F19:G20"/>
    <mergeCell ref="B21:E22"/>
    <mergeCell ref="F21:G22"/>
  </mergeCells>
  <phoneticPr fontId="1"/>
  <dataValidations count="2">
    <dataValidation type="list" allowBlank="1" showDropDown="0" showInputMessage="1" showErrorMessage="0" sqref="AH13">
      <formula1>",　,本店,支店,"</formula1>
    </dataValidation>
    <dataValidation type="list" allowBlank="0" showDropDown="0" showInputMessage="1" showErrorMessage="1" sqref="D10:E11">
      <formula1>"1,2,3,4,5,6,7,8,9,10,11,12"</formula1>
    </dataValidation>
  </dataValidations>
  <pageMargins left="0.74803149606299213" right="0.55118110236220474" top="0.78740157480314965" bottom="0.78740157480314965" header="0.51181102362204722" footer="0.51181102362204722"/>
  <pageSetup paperSize="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B1:BB40"/>
  <sheetViews>
    <sheetView workbookViewId="0">
      <selection activeCell="Z16" sqref="Z16"/>
    </sheetView>
  </sheetViews>
  <sheetFormatPr defaultRowHeight="13.5"/>
  <cols>
    <col min="1" max="1" width="2" style="1" customWidth="1"/>
    <col min="2" max="4" width="3.625" style="1" customWidth="1"/>
    <col min="5" max="5" width="14.875" style="1" customWidth="1"/>
    <col min="6" max="7" width="3.625" style="1" customWidth="1"/>
    <col min="8" max="8" width="3.25" style="1" customWidth="1"/>
    <col min="9" max="9" width="1.625" style="1" customWidth="1"/>
    <col min="10" max="11" width="5.75" style="1" customWidth="1"/>
    <col min="12" max="13" width="6.125" style="1" customWidth="1"/>
    <col min="14" max="24" width="5.75" style="1" customWidth="1"/>
    <col min="25" max="25" width="1.625" style="1" customWidth="1"/>
    <col min="26" max="26" width="2.5" style="1" customWidth="1"/>
    <col min="27" max="47" width="5.75" style="1" customWidth="1"/>
    <col min="48" max="48" width="9.125" style="1" bestFit="1" customWidth="1"/>
    <col min="49" max="49" width="22.125" style="1" hidden="1" customWidth="1"/>
    <col min="50" max="50" width="3.25" style="1" hidden="1" customWidth="1"/>
    <col min="51" max="51" width="22.875" style="1" hidden="1" customWidth="1"/>
    <col min="52" max="54" width="5.75" style="1" hidden="1" customWidth="1"/>
    <col min="55" max="252" width="5.75" style="1" customWidth="1"/>
    <col min="253" max="16384" width="9" style="1" bestFit="1" customWidth="1"/>
  </cols>
  <sheetData>
    <row r="1" spans="2:54" ht="24" customHeight="1">
      <c r="F1" s="28"/>
      <c r="G1" s="28"/>
      <c r="I1" s="46"/>
      <c r="J1" s="48" t="s">
        <v>23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6"/>
      <c r="AV1" s="136" t="s">
        <v>59</v>
      </c>
    </row>
    <row r="2" spans="2:54" ht="12.75" customHeight="1">
      <c r="B2" s="146" t="s">
        <v>96</v>
      </c>
      <c r="C2" s="149"/>
      <c r="D2" s="149"/>
      <c r="E2" s="149"/>
      <c r="F2" s="149"/>
      <c r="G2" s="152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2:54" ht="18" customHeight="1">
      <c r="B3" s="147"/>
      <c r="C3" s="150"/>
      <c r="D3" s="150"/>
      <c r="E3" s="150"/>
      <c r="F3" s="150"/>
      <c r="G3" s="153"/>
      <c r="I3" s="46"/>
      <c r="J3" s="49" t="s">
        <v>24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6"/>
    </row>
    <row r="4" spans="2:54" ht="12.75" customHeight="1">
      <c r="B4" s="148"/>
      <c r="C4" s="151"/>
      <c r="D4" s="151"/>
      <c r="E4" s="151"/>
      <c r="F4" s="151"/>
      <c r="G4" s="154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2:54" ht="18" customHeight="1">
      <c r="F5" s="29"/>
      <c r="G5" s="29"/>
      <c r="I5" s="46"/>
      <c r="J5" s="50" t="s">
        <v>26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46"/>
      <c r="AC5" s="119" t="s">
        <v>60</v>
      </c>
      <c r="AD5" s="119"/>
      <c r="AE5" s="119"/>
      <c r="AF5" s="119"/>
      <c r="AG5" s="119"/>
      <c r="AH5" s="119"/>
      <c r="AY5" s="155" t="s">
        <v>62</v>
      </c>
      <c r="AZ5" s="155" t="s">
        <v>64</v>
      </c>
      <c r="BA5" s="155" t="s">
        <v>18</v>
      </c>
      <c r="BB5" s="155" t="s">
        <v>28</v>
      </c>
    </row>
    <row r="6" spans="2:54" ht="21" customHeight="1">
      <c r="I6" s="46"/>
      <c r="J6" s="46"/>
      <c r="K6" s="46"/>
      <c r="L6" s="46"/>
      <c r="M6" s="46"/>
      <c r="N6" s="46"/>
      <c r="O6" s="46"/>
      <c r="P6" s="46"/>
      <c r="Q6" s="83" t="s">
        <v>41</v>
      </c>
      <c r="R6" s="83"/>
      <c r="S6" s="90" t="str">
        <f>AC6&amp;""</f>
        <v/>
      </c>
      <c r="T6" s="90"/>
      <c r="U6" s="90"/>
      <c r="V6" s="90"/>
      <c r="W6" s="90"/>
      <c r="X6" s="90"/>
      <c r="Y6" s="46"/>
      <c r="AA6" s="115" t="s">
        <v>41</v>
      </c>
      <c r="AB6" s="115"/>
      <c r="AC6" s="120"/>
      <c r="AD6" s="120"/>
      <c r="AE6" s="120"/>
      <c r="AF6" s="120"/>
      <c r="AG6" s="120"/>
      <c r="AH6" s="120"/>
      <c r="AY6" s="156" t="s">
        <v>63</v>
      </c>
      <c r="AZ6" s="156">
        <v>9</v>
      </c>
      <c r="BA6" s="156">
        <f>F15-BA7-BA8-BA9</f>
        <v>0</v>
      </c>
      <c r="BB6" s="156">
        <f>AZ6*BA6*10</f>
        <v>0</v>
      </c>
    </row>
    <row r="7" spans="2:54" ht="21" customHeight="1">
      <c r="B7" s="6" t="s">
        <v>3</v>
      </c>
      <c r="C7" s="6"/>
      <c r="D7" s="6"/>
      <c r="E7" s="6"/>
      <c r="I7" s="46"/>
      <c r="J7" s="51"/>
      <c r="K7" s="51"/>
      <c r="L7" s="51"/>
      <c r="M7" s="51"/>
      <c r="N7" s="51"/>
      <c r="O7" s="51"/>
      <c r="P7" s="51"/>
      <c r="Q7" s="83" t="s">
        <v>50</v>
      </c>
      <c r="R7" s="83"/>
      <c r="S7" s="91" t="str">
        <f>AC7&amp;""</f>
        <v/>
      </c>
      <c r="T7" s="91"/>
      <c r="U7" s="91"/>
      <c r="V7" s="91"/>
      <c r="W7" s="91"/>
      <c r="X7" s="91"/>
      <c r="Y7" s="46"/>
      <c r="AA7" s="115" t="s">
        <v>50</v>
      </c>
      <c r="AB7" s="115"/>
      <c r="AC7" s="121"/>
      <c r="AD7" s="121"/>
      <c r="AE7" s="121"/>
      <c r="AF7" s="121"/>
      <c r="AG7" s="121"/>
      <c r="AH7" s="121"/>
      <c r="AY7" s="157" t="s">
        <v>14</v>
      </c>
      <c r="AZ7" s="157">
        <v>16</v>
      </c>
      <c r="BA7" s="157">
        <f>F19</f>
        <v>0</v>
      </c>
      <c r="BB7" s="157">
        <f>AZ7*BA7*10</f>
        <v>0</v>
      </c>
    </row>
    <row r="8" spans="2:54" ht="21" customHeight="1">
      <c r="B8" s="6" t="s">
        <v>4</v>
      </c>
      <c r="C8" s="6"/>
      <c r="D8" s="24">
        <v>8</v>
      </c>
      <c r="E8" s="24"/>
      <c r="I8" s="46"/>
      <c r="J8" s="51"/>
      <c r="K8" s="51"/>
      <c r="L8" s="51"/>
      <c r="M8" s="51"/>
      <c r="N8" s="51"/>
      <c r="O8" s="51"/>
      <c r="P8" s="51"/>
      <c r="Q8" s="84" t="s">
        <v>42</v>
      </c>
      <c r="R8" s="84"/>
      <c r="S8" s="84"/>
      <c r="T8" s="97" t="str">
        <f>AC8&amp;""</f>
        <v/>
      </c>
      <c r="U8" s="97"/>
      <c r="V8" s="97"/>
      <c r="W8" s="97"/>
      <c r="X8" s="97"/>
      <c r="Y8" s="46"/>
      <c r="AA8" s="116" t="s">
        <v>42</v>
      </c>
      <c r="AB8" s="116"/>
      <c r="AC8" s="121"/>
      <c r="AD8" s="121"/>
      <c r="AE8" s="121"/>
      <c r="AF8" s="121"/>
      <c r="AG8" s="121"/>
      <c r="AH8" s="121"/>
      <c r="AY8" s="157" t="s">
        <v>17</v>
      </c>
      <c r="AZ8" s="157">
        <v>16</v>
      </c>
      <c r="BA8" s="157">
        <f>F21</f>
        <v>0</v>
      </c>
      <c r="BB8" s="157">
        <f>AZ8*BA8*10</f>
        <v>0</v>
      </c>
    </row>
    <row r="9" spans="2:54" ht="21" customHeight="1">
      <c r="B9" s="6"/>
      <c r="C9" s="6"/>
      <c r="D9" s="24"/>
      <c r="E9" s="24"/>
      <c r="I9" s="46"/>
      <c r="J9" s="51"/>
      <c r="K9" s="51"/>
      <c r="L9" s="51"/>
      <c r="M9" s="51"/>
      <c r="N9" s="51"/>
      <c r="O9" s="51"/>
      <c r="P9" s="51"/>
      <c r="Q9" s="83" t="s">
        <v>52</v>
      </c>
      <c r="R9" s="83"/>
      <c r="S9" s="92" t="str">
        <f>AC9&amp;""</f>
        <v/>
      </c>
      <c r="T9" s="92"/>
      <c r="U9" s="92"/>
      <c r="V9" s="92"/>
      <c r="W9" s="92"/>
      <c r="X9" s="112" t="s">
        <v>9</v>
      </c>
      <c r="Y9" s="46"/>
      <c r="AA9" s="115" t="s">
        <v>52</v>
      </c>
      <c r="AB9" s="115"/>
      <c r="AC9" s="121"/>
      <c r="AD9" s="121"/>
      <c r="AE9" s="121"/>
      <c r="AF9" s="121"/>
      <c r="AG9" s="121"/>
      <c r="AH9" s="121"/>
      <c r="AW9" s="137">
        <f>V20+V21+V22+V23</f>
        <v>0</v>
      </c>
      <c r="AX9" s="139"/>
      <c r="AY9" s="157" t="s">
        <v>13</v>
      </c>
      <c r="AZ9" s="157">
        <v>22</v>
      </c>
      <c r="BA9" s="157">
        <f>F17</f>
        <v>0</v>
      </c>
      <c r="BB9" s="158">
        <f>AZ9*BA9*10</f>
        <v>0</v>
      </c>
    </row>
    <row r="10" spans="2:54" ht="21" customHeight="1">
      <c r="B10" s="6" t="s">
        <v>5</v>
      </c>
      <c r="C10" s="6"/>
      <c r="D10" s="24">
        <v>6</v>
      </c>
      <c r="E10" s="24"/>
      <c r="I10" s="46"/>
      <c r="J10" s="51"/>
      <c r="K10" s="51"/>
      <c r="L10" s="51"/>
      <c r="M10" s="51"/>
      <c r="N10" s="51"/>
      <c r="O10" s="51"/>
      <c r="P10" s="51"/>
      <c r="Q10" s="83" t="s">
        <v>53</v>
      </c>
      <c r="R10" s="83"/>
      <c r="S10" s="92" t="str">
        <f>AC10&amp;""</f>
        <v/>
      </c>
      <c r="T10" s="92"/>
      <c r="U10" s="92"/>
      <c r="V10" s="92"/>
      <c r="W10" s="92"/>
      <c r="X10" s="92"/>
      <c r="Y10" s="46"/>
      <c r="AA10" s="115" t="s">
        <v>53</v>
      </c>
      <c r="AB10" s="115"/>
      <c r="AC10" s="121"/>
      <c r="AD10" s="121"/>
      <c r="AE10" s="121"/>
      <c r="AF10" s="121"/>
      <c r="AG10" s="121"/>
      <c r="AH10" s="121"/>
      <c r="BB10" s="143">
        <f>SUM(BB6:BB9)</f>
        <v>0</v>
      </c>
    </row>
    <row r="11" spans="2:54" ht="18" customHeight="1">
      <c r="B11" s="6"/>
      <c r="C11" s="6"/>
      <c r="D11" s="24"/>
      <c r="E11" s="24"/>
      <c r="I11" s="46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46"/>
      <c r="AW11" s="138"/>
      <c r="AX11" s="140"/>
    </row>
    <row r="12" spans="2:54" s="2" customFormat="1" ht="18" customHeight="1">
      <c r="I12" s="47"/>
      <c r="J12" s="47"/>
      <c r="K12" s="49" t="s">
        <v>33</v>
      </c>
      <c r="L12" s="55">
        <f>D8</f>
        <v>8</v>
      </c>
      <c r="M12" s="145">
        <f>D10</f>
        <v>6</v>
      </c>
      <c r="N12" s="59" t="s">
        <v>49</v>
      </c>
      <c r="O12" s="47"/>
      <c r="P12" s="59"/>
      <c r="Q12" s="59"/>
      <c r="R12" s="59"/>
      <c r="S12" s="59"/>
      <c r="T12" s="59"/>
      <c r="U12" s="59"/>
      <c r="V12" s="59"/>
      <c r="W12" s="59"/>
      <c r="X12" s="59"/>
      <c r="Y12" s="47"/>
      <c r="AA12" s="115" t="s">
        <v>46</v>
      </c>
      <c r="AB12" s="115"/>
      <c r="AC12" s="122" t="s">
        <v>44</v>
      </c>
      <c r="AD12" s="128"/>
      <c r="AE12" s="128"/>
      <c r="AF12" s="128"/>
      <c r="AG12" s="128"/>
      <c r="AH12" s="133"/>
    </row>
    <row r="13" spans="2:54" ht="18" customHeight="1">
      <c r="B13" s="7" t="s">
        <v>8</v>
      </c>
      <c r="C13" s="17"/>
      <c r="D13" s="17"/>
      <c r="E13" s="17"/>
      <c r="F13" s="30" t="s">
        <v>18</v>
      </c>
      <c r="G13" s="39"/>
      <c r="I13" s="46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46"/>
      <c r="AA13" s="115"/>
      <c r="AB13" s="115"/>
      <c r="AC13" s="123"/>
      <c r="AD13" s="129"/>
      <c r="AE13" s="131" t="s">
        <v>61</v>
      </c>
      <c r="AF13" s="123"/>
      <c r="AG13" s="129"/>
      <c r="AH13" s="134" t="s">
        <v>16</v>
      </c>
    </row>
    <row r="14" spans="2:54" ht="18" customHeight="1">
      <c r="B14" s="8"/>
      <c r="C14" s="18"/>
      <c r="D14" s="18"/>
      <c r="E14" s="18"/>
      <c r="F14" s="31"/>
      <c r="G14" s="40"/>
      <c r="I14" s="46"/>
      <c r="J14" s="46"/>
      <c r="K14" s="46"/>
      <c r="L14" s="56" t="s">
        <v>40</v>
      </c>
      <c r="M14" s="65"/>
      <c r="N14" s="65"/>
      <c r="O14" s="65"/>
      <c r="P14" s="78"/>
      <c r="Q14" s="85" t="s">
        <v>54</v>
      </c>
      <c r="R14" s="85" t="s">
        <v>57</v>
      </c>
      <c r="S14" s="85" t="s">
        <v>45</v>
      </c>
      <c r="T14" s="85" t="s">
        <v>21</v>
      </c>
      <c r="U14" s="85" t="s">
        <v>55</v>
      </c>
      <c r="V14" s="85" t="s">
        <v>56</v>
      </c>
      <c r="W14" s="46"/>
      <c r="X14" s="46"/>
      <c r="Y14" s="46"/>
      <c r="AA14" s="115"/>
      <c r="AB14" s="115"/>
      <c r="AC14" s="124"/>
      <c r="AD14" s="130"/>
      <c r="AE14" s="132"/>
      <c r="AF14" s="124"/>
      <c r="AG14" s="130"/>
      <c r="AH14" s="135"/>
    </row>
    <row r="15" spans="2:54" ht="48" customHeight="1">
      <c r="B15" s="144" t="s">
        <v>69</v>
      </c>
      <c r="C15" s="19"/>
      <c r="D15" s="19"/>
      <c r="E15" s="25"/>
      <c r="F15" s="32"/>
      <c r="G15" s="41"/>
      <c r="I15" s="46"/>
      <c r="J15" s="46"/>
      <c r="K15" s="46"/>
      <c r="L15" s="57"/>
      <c r="M15" s="66"/>
      <c r="N15" s="66"/>
      <c r="O15" s="66"/>
      <c r="P15" s="57" t="str">
        <f>IF(AW9&gt;999999,(LEFT(RIGHT(AW9,7),1)),IF(AND(AW9&lt;1000000,AW9&gt;=100000),"￥",""))</f>
        <v/>
      </c>
      <c r="Q15" s="86" t="str">
        <f>IF(AW9&gt;99999,(LEFT(RIGHT(AW9,6),1)),IF(R15="￥","","￥"))</f>
        <v/>
      </c>
      <c r="R15" s="86" t="str">
        <f>IF(AW9&gt;9999,(LEFT(RIGHT(AW9,5),1)),"￥")</f>
        <v>￥</v>
      </c>
      <c r="S15" s="86" t="str">
        <f>IF(AW9&gt;999,(LEFT(RIGHT(AW9,4),1)),"")</f>
        <v/>
      </c>
      <c r="T15" s="86" t="str">
        <f>IF(AW9&gt;99,(LEFT(RIGHT(AW9,3),1)),"")</f>
        <v/>
      </c>
      <c r="U15" s="86" t="str">
        <f>IF(AW9&gt;9,(LEFT(RIGHT(AW9,2),1)),"")</f>
        <v/>
      </c>
      <c r="V15" s="86" t="str">
        <f>LEFT(RIGHT(AW9,1),1)</f>
        <v>0</v>
      </c>
      <c r="W15" s="46"/>
      <c r="X15" s="46"/>
      <c r="Y15" s="46"/>
      <c r="AA15" s="115" t="s">
        <v>19</v>
      </c>
      <c r="AB15" s="115"/>
      <c r="AC15" s="125"/>
      <c r="AD15" s="125"/>
      <c r="AE15" s="125"/>
      <c r="AF15" s="125"/>
      <c r="AG15" s="125"/>
      <c r="AH15" s="125"/>
    </row>
    <row r="16" spans="2:54" ht="25.5" customHeight="1">
      <c r="B16" s="10" t="s">
        <v>10</v>
      </c>
      <c r="C16" s="20"/>
      <c r="D16" s="20"/>
      <c r="E16" s="26"/>
      <c r="F16" s="33" t="s">
        <v>18</v>
      </c>
      <c r="G16" s="42"/>
      <c r="I16" s="46"/>
      <c r="J16" s="46"/>
      <c r="K16" s="46"/>
      <c r="L16" s="58"/>
      <c r="M16" s="58"/>
      <c r="N16" s="54"/>
      <c r="O16" s="54"/>
      <c r="P16" s="54"/>
      <c r="Q16" s="54"/>
      <c r="R16" s="54"/>
      <c r="S16" s="54"/>
      <c r="T16" s="54"/>
      <c r="U16" s="54"/>
      <c r="V16" s="58"/>
      <c r="W16" s="46"/>
      <c r="X16" s="46"/>
      <c r="Y16" s="46"/>
      <c r="AA16" s="117" t="s">
        <v>29</v>
      </c>
      <c r="AB16" s="117"/>
      <c r="AC16" s="126"/>
      <c r="AD16" s="126"/>
      <c r="AE16" s="126"/>
      <c r="AF16" s="126"/>
      <c r="AG16" s="126"/>
      <c r="AH16" s="126"/>
    </row>
    <row r="17" spans="2:34" ht="18" customHeight="1">
      <c r="B17" s="11" t="s">
        <v>13</v>
      </c>
      <c r="C17" s="21"/>
      <c r="D17" s="21"/>
      <c r="E17" s="21"/>
      <c r="F17" s="24"/>
      <c r="G17" s="43"/>
      <c r="I17" s="46"/>
      <c r="J17" s="46"/>
      <c r="K17" s="47" t="s">
        <v>34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AA17" s="118" t="s">
        <v>47</v>
      </c>
      <c r="AB17" s="118"/>
      <c r="AC17" s="127"/>
      <c r="AD17" s="127"/>
      <c r="AE17" s="127"/>
      <c r="AF17" s="127"/>
      <c r="AG17" s="127"/>
      <c r="AH17" s="127"/>
    </row>
    <row r="18" spans="2:34" ht="18" customHeight="1">
      <c r="B18" s="12"/>
      <c r="C18" s="22"/>
      <c r="D18" s="22"/>
      <c r="E18" s="22"/>
      <c r="F18" s="34"/>
      <c r="G18" s="44"/>
      <c r="I18" s="46"/>
      <c r="J18" s="52" t="s">
        <v>67</v>
      </c>
      <c r="K18" s="52"/>
      <c r="L18" s="52"/>
      <c r="M18" s="52"/>
      <c r="N18" s="52"/>
      <c r="O18" s="52"/>
      <c r="P18" s="52"/>
      <c r="Q18" s="46"/>
      <c r="R18" s="46"/>
      <c r="S18" s="46"/>
      <c r="T18" s="46"/>
      <c r="U18" s="46"/>
      <c r="V18" s="46"/>
      <c r="W18" s="46"/>
      <c r="X18" s="46"/>
      <c r="Y18" s="46"/>
      <c r="AA18" s="115"/>
      <c r="AB18" s="115"/>
      <c r="AC18" s="121"/>
      <c r="AD18" s="121"/>
      <c r="AE18" s="121"/>
      <c r="AF18" s="121"/>
      <c r="AG18" s="121"/>
      <c r="AH18" s="121"/>
    </row>
    <row r="19" spans="2:34" ht="18" customHeight="1">
      <c r="B19" s="11" t="s">
        <v>14</v>
      </c>
      <c r="C19" s="21"/>
      <c r="D19" s="21"/>
      <c r="E19" s="21"/>
      <c r="F19" s="24"/>
      <c r="G19" s="43"/>
      <c r="I19" s="46"/>
      <c r="J19" s="53"/>
      <c r="K19" s="53"/>
      <c r="L19" s="59"/>
      <c r="M19" s="59"/>
      <c r="N19" s="59"/>
      <c r="O19" s="46"/>
      <c r="P19" s="74" t="s">
        <v>35</v>
      </c>
      <c r="Q19" s="74"/>
      <c r="R19" s="59"/>
      <c r="S19" s="74" t="s">
        <v>18</v>
      </c>
      <c r="T19" s="74"/>
      <c r="U19" s="59"/>
      <c r="V19" s="46"/>
      <c r="W19" s="46"/>
      <c r="X19" s="46"/>
      <c r="Y19" s="46"/>
    </row>
    <row r="20" spans="2:34" ht="18" customHeight="1">
      <c r="B20" s="11"/>
      <c r="C20" s="21"/>
      <c r="D20" s="21"/>
      <c r="E20" s="21"/>
      <c r="F20" s="24"/>
      <c r="G20" s="43"/>
      <c r="I20" s="46"/>
      <c r="J20" s="46" t="s">
        <v>68</v>
      </c>
      <c r="K20" s="46"/>
      <c r="L20" s="60"/>
      <c r="M20" s="67"/>
      <c r="N20" s="46"/>
      <c r="O20" s="46"/>
      <c r="P20" s="79">
        <v>4420</v>
      </c>
      <c r="Q20" s="79"/>
      <c r="R20" s="89" t="s">
        <v>39</v>
      </c>
      <c r="S20" s="93">
        <f>F15</f>
        <v>0</v>
      </c>
      <c r="T20" s="98" t="s">
        <v>38</v>
      </c>
      <c r="U20" s="100" t="s">
        <v>12</v>
      </c>
      <c r="V20" s="102" t="str">
        <f>IF(P20*S20=0,"０",P20*S20)</f>
        <v>０</v>
      </c>
      <c r="W20" s="102"/>
      <c r="X20" s="114" t="s">
        <v>58</v>
      </c>
      <c r="Y20" s="46"/>
    </row>
    <row r="21" spans="2:34" ht="18" customHeight="1">
      <c r="B21" s="11" t="s">
        <v>17</v>
      </c>
      <c r="C21" s="21"/>
      <c r="D21" s="21"/>
      <c r="E21" s="21"/>
      <c r="F21" s="24"/>
      <c r="G21" s="43"/>
      <c r="I21" s="46"/>
      <c r="J21" s="46" t="s">
        <v>31</v>
      </c>
      <c r="K21" s="46"/>
      <c r="L21" s="46"/>
      <c r="M21" s="54"/>
      <c r="N21" s="46"/>
      <c r="O21" s="46"/>
      <c r="P21" s="79">
        <v>3000</v>
      </c>
      <c r="Q21" s="79"/>
      <c r="R21" s="89" t="s">
        <v>39</v>
      </c>
      <c r="S21" s="94">
        <f>F19+F17</f>
        <v>0</v>
      </c>
      <c r="T21" s="98" t="s">
        <v>38</v>
      </c>
      <c r="U21" s="100" t="s">
        <v>12</v>
      </c>
      <c r="V21" s="102" t="str">
        <f>IF(P21*S21=0,"０",P21*S21)</f>
        <v>０</v>
      </c>
      <c r="W21" s="102"/>
      <c r="X21" s="114" t="s">
        <v>58</v>
      </c>
      <c r="Y21" s="46"/>
    </row>
    <row r="22" spans="2:34" ht="18" customHeight="1">
      <c r="B22" s="13"/>
      <c r="C22" s="23"/>
      <c r="D22" s="23"/>
      <c r="E22" s="23"/>
      <c r="F22" s="35"/>
      <c r="G22" s="45"/>
      <c r="I22" s="46"/>
      <c r="J22" s="46" t="s">
        <v>32</v>
      </c>
      <c r="K22" s="46"/>
      <c r="L22" s="46"/>
      <c r="M22" s="67"/>
      <c r="N22" s="46"/>
      <c r="O22" s="46"/>
      <c r="P22" s="79">
        <v>3000</v>
      </c>
      <c r="Q22" s="79"/>
      <c r="R22" s="89" t="s">
        <v>39</v>
      </c>
      <c r="S22" s="94">
        <f>F21+F17</f>
        <v>0</v>
      </c>
      <c r="T22" s="98" t="s">
        <v>38</v>
      </c>
      <c r="U22" s="100" t="s">
        <v>12</v>
      </c>
      <c r="V22" s="102" t="str">
        <f>IF(P22*S22=0,"０",P22*S22)</f>
        <v>０</v>
      </c>
      <c r="W22" s="102"/>
      <c r="X22" s="113" t="s">
        <v>58</v>
      </c>
      <c r="Y22" s="46"/>
    </row>
    <row r="23" spans="2:34" ht="18" customHeight="1">
      <c r="E23" s="27" t="s">
        <v>70</v>
      </c>
      <c r="F23" s="27"/>
      <c r="G23" s="27"/>
      <c r="I23" s="46"/>
      <c r="J23" s="54" t="s">
        <v>101</v>
      </c>
      <c r="K23" s="47"/>
      <c r="L23" s="61"/>
      <c r="M23" s="47"/>
      <c r="N23" s="61"/>
      <c r="O23" s="74"/>
      <c r="P23" s="80"/>
      <c r="Q23" s="80"/>
      <c r="R23" s="88"/>
      <c r="S23" s="95"/>
      <c r="T23" s="95"/>
      <c r="U23" s="99"/>
      <c r="V23" s="102">
        <f>BB10</f>
        <v>0</v>
      </c>
      <c r="W23" s="102"/>
      <c r="X23" s="113" t="s">
        <v>58</v>
      </c>
      <c r="Y23" s="46"/>
    </row>
    <row r="24" spans="2:34" ht="18" customHeight="1">
      <c r="I24" s="46"/>
      <c r="J24" s="54"/>
      <c r="K24" s="54"/>
      <c r="L24" s="54"/>
      <c r="M24" s="67"/>
      <c r="N24" s="54"/>
      <c r="O24" s="54"/>
      <c r="P24" s="74"/>
      <c r="Q24" s="74"/>
      <c r="R24" s="88"/>
      <c r="S24" s="96"/>
      <c r="T24" s="96"/>
      <c r="U24" s="99"/>
      <c r="V24" s="103"/>
      <c r="W24" s="103"/>
      <c r="X24" s="103"/>
      <c r="Y24" s="46"/>
    </row>
    <row r="25" spans="2:34" ht="18" customHeight="1">
      <c r="I25" s="46"/>
      <c r="J25" s="46"/>
      <c r="K25" s="46"/>
      <c r="L25" s="46"/>
      <c r="M25" s="46"/>
      <c r="N25" s="46"/>
      <c r="O25" s="46"/>
      <c r="P25" s="54"/>
      <c r="Q25" s="54"/>
      <c r="R25" s="54"/>
      <c r="S25" s="54"/>
      <c r="T25" s="54"/>
      <c r="U25" s="54"/>
      <c r="V25" s="54"/>
      <c r="W25" s="54"/>
      <c r="X25" s="54"/>
      <c r="Y25" s="46"/>
    </row>
    <row r="26" spans="2:34" ht="18" customHeight="1">
      <c r="I26" s="46"/>
      <c r="J26" s="46"/>
      <c r="K26" s="47"/>
      <c r="L26" s="46"/>
      <c r="M26" s="46"/>
      <c r="N26" s="46"/>
      <c r="O26" s="46"/>
      <c r="P26" s="81"/>
      <c r="Q26" s="81"/>
      <c r="R26" s="46"/>
      <c r="S26" s="46"/>
      <c r="T26" s="46"/>
      <c r="U26" s="46"/>
      <c r="V26" s="104"/>
      <c r="W26" s="110"/>
      <c r="X26" s="110"/>
      <c r="Y26" s="46"/>
    </row>
    <row r="27" spans="2:34" ht="18" customHeight="1">
      <c r="I27" s="46"/>
      <c r="J27" s="46"/>
      <c r="K27" s="47"/>
      <c r="L27" s="46"/>
      <c r="M27" s="46"/>
      <c r="N27" s="46"/>
      <c r="O27" s="46"/>
      <c r="P27" s="82"/>
      <c r="Q27" s="82"/>
      <c r="R27" s="46"/>
      <c r="S27" s="46"/>
      <c r="T27" s="46"/>
      <c r="U27" s="46"/>
      <c r="V27" s="105"/>
      <c r="W27" s="111"/>
      <c r="X27" s="111"/>
      <c r="Y27" s="46"/>
    </row>
    <row r="28" spans="2:34" ht="18" customHeight="1">
      <c r="I28" s="46"/>
      <c r="J28" s="46"/>
      <c r="K28" s="46"/>
      <c r="L28" s="47" t="s">
        <v>43</v>
      </c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2:34" ht="18" customHeight="1"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2:34" ht="30" customHeight="1">
      <c r="I30" s="46"/>
      <c r="J30" s="46"/>
      <c r="K30" s="46"/>
      <c r="L30" s="62" t="s">
        <v>44</v>
      </c>
      <c r="M30" s="68"/>
      <c r="N30" s="71" t="str">
        <f>AC13&amp;""</f>
        <v/>
      </c>
      <c r="O30" s="75"/>
      <c r="P30" s="75"/>
      <c r="Q30" s="87" t="str">
        <f>AE13&amp;""</f>
        <v>銀行</v>
      </c>
      <c r="R30" s="75" t="str">
        <f>AF13&amp;""</f>
        <v/>
      </c>
      <c r="S30" s="75"/>
      <c r="T30" s="75"/>
      <c r="U30" s="87" t="str">
        <f>AH13&amp;""</f>
        <v>支店</v>
      </c>
      <c r="V30" s="106"/>
      <c r="W30" s="46"/>
      <c r="X30" s="46"/>
      <c r="Y30" s="46"/>
    </row>
    <row r="31" spans="2:34" ht="30" customHeight="1">
      <c r="I31" s="46"/>
      <c r="J31" s="46"/>
      <c r="K31" s="46"/>
      <c r="L31" s="62" t="s">
        <v>19</v>
      </c>
      <c r="M31" s="68"/>
      <c r="N31" s="71" t="s">
        <v>1</v>
      </c>
      <c r="O31" s="75"/>
      <c r="P31" s="75" t="str">
        <f>AC15&amp;""</f>
        <v/>
      </c>
      <c r="Q31" s="75"/>
      <c r="R31" s="75"/>
      <c r="S31" s="75"/>
      <c r="T31" s="75"/>
      <c r="U31" s="75"/>
      <c r="V31" s="107"/>
      <c r="W31" s="46"/>
      <c r="X31" s="46"/>
      <c r="Y31" s="46"/>
    </row>
    <row r="32" spans="2:34" ht="18" customHeight="1">
      <c r="I32" s="46"/>
      <c r="J32" s="46"/>
      <c r="K32" s="46"/>
      <c r="L32" s="63" t="s">
        <v>29</v>
      </c>
      <c r="M32" s="69"/>
      <c r="N32" s="72" t="str">
        <f>AC16&amp;""</f>
        <v/>
      </c>
      <c r="O32" s="76"/>
      <c r="P32" s="76"/>
      <c r="Q32" s="76"/>
      <c r="R32" s="76"/>
      <c r="S32" s="76"/>
      <c r="T32" s="76"/>
      <c r="U32" s="76"/>
      <c r="V32" s="108"/>
      <c r="W32" s="46"/>
      <c r="X32" s="46"/>
      <c r="Y32" s="46"/>
    </row>
    <row r="33" spans="9:25" ht="30" customHeight="1">
      <c r="I33" s="46"/>
      <c r="J33" s="46"/>
      <c r="K33" s="46"/>
      <c r="L33" s="57" t="s">
        <v>47</v>
      </c>
      <c r="M33" s="70"/>
      <c r="N33" s="73" t="str">
        <f>AC17&amp;""</f>
        <v/>
      </c>
      <c r="O33" s="77"/>
      <c r="P33" s="77"/>
      <c r="Q33" s="77"/>
      <c r="R33" s="77"/>
      <c r="S33" s="77"/>
      <c r="T33" s="77"/>
      <c r="U33" s="77"/>
      <c r="V33" s="109"/>
      <c r="W33" s="46"/>
      <c r="X33" s="46"/>
      <c r="Y33" s="46"/>
    </row>
    <row r="34" spans="9:25" ht="15" customHeight="1"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9:25" ht="18" customHeight="1">
      <c r="I35" s="46"/>
      <c r="J35" s="46"/>
      <c r="K35" s="47" t="s">
        <v>36</v>
      </c>
      <c r="L35" s="47"/>
      <c r="M35" s="47"/>
      <c r="N35" s="47"/>
      <c r="O35" s="47"/>
      <c r="P35" s="47"/>
      <c r="Q35" s="47"/>
      <c r="R35" s="47"/>
      <c r="S35" s="46"/>
      <c r="T35" s="46"/>
      <c r="U35" s="46"/>
      <c r="V35" s="46"/>
      <c r="W35" s="46"/>
      <c r="X35" s="46"/>
      <c r="Y35" s="46"/>
    </row>
    <row r="36" spans="9:25" ht="18" customHeight="1">
      <c r="I36" s="46"/>
      <c r="J36" s="46"/>
      <c r="K36" s="47"/>
      <c r="L36" s="47" t="s">
        <v>48</v>
      </c>
      <c r="M36" s="47"/>
      <c r="N36" s="47"/>
      <c r="O36" s="47"/>
      <c r="P36" s="47"/>
      <c r="Q36" s="47"/>
      <c r="R36" s="47"/>
      <c r="S36" s="46"/>
      <c r="T36" s="46"/>
      <c r="U36" s="46"/>
      <c r="V36" s="46"/>
      <c r="W36" s="46"/>
      <c r="X36" s="46"/>
      <c r="Y36" s="46"/>
    </row>
    <row r="37" spans="9:25" ht="18" customHeight="1">
      <c r="I37" s="46"/>
      <c r="J37" s="46"/>
      <c r="K37" s="47"/>
      <c r="L37" s="47" t="s">
        <v>25</v>
      </c>
      <c r="M37" s="47"/>
      <c r="N37" s="47"/>
      <c r="O37" s="47"/>
      <c r="P37" s="47"/>
      <c r="Q37" s="47"/>
      <c r="R37" s="47"/>
      <c r="S37" s="46"/>
      <c r="T37" s="46"/>
      <c r="U37" s="46"/>
      <c r="V37" s="46"/>
      <c r="W37" s="46"/>
      <c r="X37" s="46"/>
      <c r="Y37" s="46"/>
    </row>
    <row r="38" spans="9:25" ht="18" customHeight="1">
      <c r="I38" s="46"/>
      <c r="J38" s="46"/>
      <c r="K38" s="47"/>
      <c r="L38" s="47" t="s">
        <v>2</v>
      </c>
      <c r="M38" s="47"/>
      <c r="N38" s="47"/>
      <c r="O38" s="47"/>
      <c r="P38" s="47"/>
      <c r="Q38" s="47"/>
      <c r="R38" s="47"/>
      <c r="S38" s="46"/>
      <c r="T38" s="46"/>
      <c r="U38" s="46"/>
      <c r="V38" s="46"/>
      <c r="W38" s="46"/>
      <c r="X38" s="46"/>
      <c r="Y38" s="46"/>
    </row>
    <row r="39" spans="9:25" ht="18" customHeight="1"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9:25" ht="18" customHeight="1"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101" t="s">
        <v>51</v>
      </c>
      <c r="V40" s="101"/>
      <c r="W40" s="101"/>
      <c r="X40" s="101"/>
      <c r="Y40" s="46"/>
    </row>
    <row r="41" spans="9:25" ht="18" customHeight="1"/>
    <row r="42" spans="9:25" ht="18" customHeight="1"/>
    <row r="43" spans="9:25" ht="18" customHeight="1"/>
    <row r="44" spans="9:25" ht="18" customHeight="1"/>
    <row r="45" spans="9:25" ht="18" customHeight="1"/>
    <row r="46" spans="9:25" ht="18" customHeight="1"/>
    <row r="47" spans="9:25" ht="18" customHeight="1"/>
    <row r="48" spans="9:2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sheetProtection sheet="1" objects="1" scenarios="1"/>
  <mergeCells count="86">
    <mergeCell ref="J1:X1"/>
    <mergeCell ref="J3:X3"/>
    <mergeCell ref="J5:X5"/>
    <mergeCell ref="AC5:AH5"/>
    <mergeCell ref="Q6:R6"/>
    <mergeCell ref="S6:X6"/>
    <mergeCell ref="AA6:AB6"/>
    <mergeCell ref="AC6:AH6"/>
    <mergeCell ref="B7:E7"/>
    <mergeCell ref="Q7:R7"/>
    <mergeCell ref="S7:X7"/>
    <mergeCell ref="AA7:AB7"/>
    <mergeCell ref="AC7:AH7"/>
    <mergeCell ref="Q8:S8"/>
    <mergeCell ref="T8:X8"/>
    <mergeCell ref="AA8:AB8"/>
    <mergeCell ref="AC8:AH8"/>
    <mergeCell ref="Q9:R9"/>
    <mergeCell ref="S9:W9"/>
    <mergeCell ref="AA9:AB9"/>
    <mergeCell ref="AC9:AH9"/>
    <mergeCell ref="Q10:R10"/>
    <mergeCell ref="S10:X10"/>
    <mergeCell ref="AA10:AB10"/>
    <mergeCell ref="AC10:AH10"/>
    <mergeCell ref="AC12:AH12"/>
    <mergeCell ref="J13:X13"/>
    <mergeCell ref="B15:E15"/>
    <mergeCell ref="F15:G15"/>
    <mergeCell ref="AA15:AB15"/>
    <mergeCell ref="AC15:AH15"/>
    <mergeCell ref="B16:E16"/>
    <mergeCell ref="F16:G16"/>
    <mergeCell ref="AA16:AB16"/>
    <mergeCell ref="AC16:AH16"/>
    <mergeCell ref="J18:P18"/>
    <mergeCell ref="P19:Q19"/>
    <mergeCell ref="S19:T19"/>
    <mergeCell ref="P20:Q20"/>
    <mergeCell ref="V20:W20"/>
    <mergeCell ref="P21:Q21"/>
    <mergeCell ref="V21:W21"/>
    <mergeCell ref="P22:Q22"/>
    <mergeCell ref="V22:W22"/>
    <mergeCell ref="E23:G23"/>
    <mergeCell ref="P23:Q23"/>
    <mergeCell ref="S23:T23"/>
    <mergeCell ref="V23:W23"/>
    <mergeCell ref="P24:Q24"/>
    <mergeCell ref="S24:T24"/>
    <mergeCell ref="V24:X24"/>
    <mergeCell ref="P26:Q26"/>
    <mergeCell ref="W26:X26"/>
    <mergeCell ref="L30:M30"/>
    <mergeCell ref="N30:P30"/>
    <mergeCell ref="R30:T30"/>
    <mergeCell ref="U30:V30"/>
    <mergeCell ref="L31:M31"/>
    <mergeCell ref="N31:O31"/>
    <mergeCell ref="P31:V31"/>
    <mergeCell ref="L32:M32"/>
    <mergeCell ref="N32:V32"/>
    <mergeCell ref="L33:M33"/>
    <mergeCell ref="N33:V33"/>
    <mergeCell ref="U40:X40"/>
    <mergeCell ref="B2:G4"/>
    <mergeCell ref="B8:C9"/>
    <mergeCell ref="D8:E9"/>
    <mergeCell ref="B10:C11"/>
    <mergeCell ref="D10:E11"/>
    <mergeCell ref="AA12:AB14"/>
    <mergeCell ref="B13:E14"/>
    <mergeCell ref="F13:G14"/>
    <mergeCell ref="AC13:AD14"/>
    <mergeCell ref="AE13:AE14"/>
    <mergeCell ref="AF13:AG14"/>
    <mergeCell ref="AH13:AH14"/>
    <mergeCell ref="L14:O15"/>
    <mergeCell ref="B17:E18"/>
    <mergeCell ref="F17:G18"/>
    <mergeCell ref="AA17:AB18"/>
    <mergeCell ref="AC17:AH18"/>
    <mergeCell ref="B19:E20"/>
    <mergeCell ref="F19:G20"/>
    <mergeCell ref="B21:E22"/>
    <mergeCell ref="F21:G22"/>
  </mergeCells>
  <phoneticPr fontId="1"/>
  <dataValidations count="2">
    <dataValidation type="list" allowBlank="1" showDropDown="0" showInputMessage="1" showErrorMessage="0" sqref="AH13">
      <formula1>",　,本店,支店,"</formula1>
    </dataValidation>
    <dataValidation type="list" allowBlank="0" showDropDown="0" showInputMessage="1" showErrorMessage="1" sqref="D10:E11">
      <formula1>"1,2,3,4,5,6,7,8,9,10,11,12"</formula1>
    </dataValidation>
  </dataValidations>
  <pageMargins left="0.74803149606299213" right="0.55118110236220474" top="0.78740157480314965" bottom="0.78740157480314965" header="0.51181102362204722" footer="0.51181102362204722"/>
  <pageSetup paperSize="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BI54"/>
  <sheetViews>
    <sheetView workbookViewId="0">
      <selection activeCell="BE32" sqref="BE32"/>
    </sheetView>
  </sheetViews>
  <sheetFormatPr defaultRowHeight="12" customHeight="1"/>
  <cols>
    <col min="1" max="16384" width="2.625" customWidth="1"/>
  </cols>
  <sheetData>
    <row r="1" spans="1:61" ht="12" customHeight="1">
      <c r="A1" s="159"/>
      <c r="B1" s="159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59"/>
      <c r="O1" s="159"/>
      <c r="P1" s="168" t="s">
        <v>93</v>
      </c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 t="s">
        <v>85</v>
      </c>
      <c r="AI1" s="168"/>
      <c r="AJ1" s="168" t="s">
        <v>86</v>
      </c>
      <c r="AK1" s="168"/>
      <c r="AL1" s="168" t="s">
        <v>85</v>
      </c>
      <c r="AM1" s="168"/>
      <c r="AN1" s="168" t="s">
        <v>88</v>
      </c>
      <c r="AO1" s="168"/>
      <c r="AP1" s="168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60"/>
      <c r="BB1" s="160"/>
      <c r="BC1" s="160"/>
      <c r="BD1" s="160"/>
      <c r="BE1" s="160"/>
      <c r="BF1" s="174"/>
      <c r="BG1" s="174"/>
      <c r="BH1" s="174"/>
      <c r="BI1" s="174"/>
    </row>
    <row r="2" spans="1:61" ht="12" customHeight="1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59"/>
      <c r="O2" s="159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60"/>
      <c r="BB2" s="160"/>
      <c r="BC2" s="160"/>
      <c r="BD2" s="160"/>
      <c r="BE2" s="160"/>
      <c r="BF2" s="174"/>
      <c r="BG2" s="174"/>
      <c r="BH2" s="174"/>
      <c r="BI2" s="174"/>
    </row>
    <row r="3" spans="1:61" ht="12" customHeight="1">
      <c r="A3" s="159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59"/>
      <c r="O3" s="15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61"/>
      <c r="BB3" s="161"/>
      <c r="BC3" s="161"/>
      <c r="BD3" s="161"/>
      <c r="BE3" s="161"/>
      <c r="BF3" s="175"/>
      <c r="BG3" s="175"/>
      <c r="BH3" s="175"/>
      <c r="BI3" s="175"/>
    </row>
    <row r="4" spans="1:61" ht="12" customHeight="1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70"/>
      <c r="AH4" s="170"/>
      <c r="AI4" s="170"/>
      <c r="AJ4" s="170"/>
      <c r="AK4" s="159"/>
      <c r="AL4" s="159"/>
      <c r="AM4" s="159"/>
      <c r="AN4" s="171" t="s">
        <v>15</v>
      </c>
      <c r="AO4" s="171"/>
      <c r="AP4" s="171"/>
      <c r="AQ4" s="171"/>
      <c r="AR4" s="171"/>
      <c r="AS4" s="171"/>
      <c r="AT4" s="171" t="s">
        <v>95</v>
      </c>
      <c r="AU4" s="171"/>
      <c r="AV4" s="171"/>
      <c r="AW4" s="171"/>
      <c r="AX4" s="171"/>
      <c r="AY4" s="171"/>
      <c r="AZ4" s="171"/>
      <c r="BA4" s="171"/>
      <c r="BB4" s="171"/>
      <c r="BC4" s="171" t="s">
        <v>92</v>
      </c>
      <c r="BD4" s="171"/>
      <c r="BE4" s="159"/>
    </row>
    <row r="5" spans="1:61" ht="12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70"/>
      <c r="AH5" s="170"/>
      <c r="AI5" s="170"/>
      <c r="AJ5" s="170"/>
      <c r="AK5" s="159"/>
      <c r="AL5" s="159"/>
      <c r="AM5" s="159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59"/>
    </row>
    <row r="6" spans="1:61" ht="12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71" t="s">
        <v>89</v>
      </c>
      <c r="AO6" s="171"/>
      <c r="AP6" s="171"/>
      <c r="AQ6" s="171"/>
      <c r="AR6" s="171" t="s">
        <v>37</v>
      </c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59"/>
    </row>
    <row r="7" spans="1:61" ht="12" customHeight="1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59"/>
    </row>
    <row r="8" spans="1:61" ht="12" customHeight="1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59"/>
    </row>
    <row r="9" spans="1:61" ht="12" customHeight="1">
      <c r="A9" s="159"/>
      <c r="B9" s="162" t="s">
        <v>11</v>
      </c>
      <c r="C9" s="162"/>
      <c r="D9" s="167" t="s">
        <v>73</v>
      </c>
      <c r="E9" s="162"/>
      <c r="F9" s="162"/>
      <c r="G9" s="162" t="s">
        <v>74</v>
      </c>
      <c r="H9" s="162"/>
      <c r="I9" s="162"/>
      <c r="J9" s="162"/>
      <c r="K9" s="162"/>
      <c r="L9" s="162"/>
      <c r="M9" s="162"/>
      <c r="N9" s="162" t="s">
        <v>22</v>
      </c>
      <c r="O9" s="162"/>
      <c r="P9" s="162"/>
      <c r="Q9" s="162"/>
      <c r="R9" s="162"/>
      <c r="S9" s="162"/>
      <c r="T9" s="162"/>
      <c r="U9" s="162"/>
      <c r="V9" s="162" t="s">
        <v>6</v>
      </c>
      <c r="W9" s="162"/>
      <c r="X9" s="162"/>
      <c r="Y9" s="162"/>
      <c r="Z9" s="162"/>
      <c r="AA9" s="162"/>
      <c r="AB9" s="162"/>
      <c r="AC9" s="162"/>
      <c r="AD9" s="162" t="s">
        <v>83</v>
      </c>
      <c r="AE9" s="162"/>
      <c r="AF9" s="162"/>
      <c r="AG9" s="162"/>
      <c r="AH9" s="162"/>
      <c r="AI9" s="162"/>
      <c r="AJ9" s="162"/>
      <c r="AK9" s="162"/>
      <c r="AL9" s="162" t="s">
        <v>0</v>
      </c>
      <c r="AM9" s="162"/>
      <c r="AN9" s="162"/>
      <c r="AO9" s="162"/>
      <c r="AP9" s="162" t="s">
        <v>90</v>
      </c>
      <c r="AQ9" s="162"/>
      <c r="AR9" s="162"/>
      <c r="AS9" s="162"/>
      <c r="AT9" s="162" t="s">
        <v>91</v>
      </c>
      <c r="AU9" s="162"/>
      <c r="AV9" s="162"/>
      <c r="AW9" s="162"/>
      <c r="AX9" s="162"/>
      <c r="AY9" s="162"/>
      <c r="AZ9" s="162"/>
      <c r="BA9" s="162" t="s">
        <v>65</v>
      </c>
      <c r="BB9" s="162"/>
      <c r="BC9" s="162"/>
      <c r="BD9" s="162"/>
      <c r="BE9" s="159"/>
    </row>
    <row r="10" spans="1:61" ht="12" customHeight="1">
      <c r="A10" s="159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59"/>
    </row>
    <row r="11" spans="1:61" ht="12" customHeight="1">
      <c r="A11" s="159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 t="s">
        <v>87</v>
      </c>
      <c r="AM11" s="162"/>
      <c r="AN11" s="162"/>
      <c r="AO11" s="162"/>
      <c r="AP11" s="162" t="s">
        <v>87</v>
      </c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59"/>
    </row>
    <row r="12" spans="1:61" ht="12" customHeight="1">
      <c r="A12" s="159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59"/>
    </row>
    <row r="13" spans="1:61" ht="12" customHeight="1">
      <c r="A13" s="159"/>
      <c r="B13" s="164">
        <v>1</v>
      </c>
      <c r="C13" s="164"/>
      <c r="D13" s="164">
        <v>6</v>
      </c>
      <c r="E13" s="164"/>
      <c r="F13" s="164"/>
      <c r="G13" s="164" t="s">
        <v>75</v>
      </c>
      <c r="H13" s="164"/>
      <c r="I13" s="164"/>
      <c r="J13" s="164"/>
      <c r="K13" s="164"/>
      <c r="L13" s="164"/>
      <c r="M13" s="164"/>
      <c r="N13" s="164" t="s">
        <v>76</v>
      </c>
      <c r="O13" s="164"/>
      <c r="P13" s="164"/>
      <c r="Q13" s="164"/>
      <c r="R13" s="164"/>
      <c r="S13" s="164"/>
      <c r="T13" s="164"/>
      <c r="U13" s="164"/>
      <c r="V13" s="164" t="s">
        <v>66</v>
      </c>
      <c r="W13" s="164"/>
      <c r="X13" s="164"/>
      <c r="Y13" s="164"/>
      <c r="Z13" s="164"/>
      <c r="AA13" s="164"/>
      <c r="AB13" s="164"/>
      <c r="AC13" s="164"/>
      <c r="AD13" s="164" t="s">
        <v>84</v>
      </c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 t="s">
        <v>94</v>
      </c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59"/>
    </row>
    <row r="14" spans="1:61" ht="12" customHeight="1">
      <c r="A14" s="159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59"/>
    </row>
    <row r="15" spans="1:61" ht="12" customHeight="1">
      <c r="A15" s="159"/>
      <c r="B15" s="162">
        <v>2</v>
      </c>
      <c r="C15" s="162"/>
      <c r="D15" s="162">
        <v>6</v>
      </c>
      <c r="E15" s="162"/>
      <c r="F15" s="162"/>
      <c r="G15" s="164" t="s">
        <v>75</v>
      </c>
      <c r="H15" s="164"/>
      <c r="I15" s="164"/>
      <c r="J15" s="164"/>
      <c r="K15" s="164"/>
      <c r="L15" s="164"/>
      <c r="M15" s="164"/>
      <c r="N15" s="162" t="s">
        <v>77</v>
      </c>
      <c r="O15" s="162"/>
      <c r="P15" s="162"/>
      <c r="Q15" s="162"/>
      <c r="R15" s="162"/>
      <c r="S15" s="162"/>
      <c r="T15" s="162"/>
      <c r="U15" s="162"/>
      <c r="V15" s="162" t="s">
        <v>66</v>
      </c>
      <c r="W15" s="162"/>
      <c r="X15" s="162"/>
      <c r="Y15" s="162"/>
      <c r="Z15" s="162"/>
      <c r="AA15" s="162"/>
      <c r="AB15" s="162"/>
      <c r="AC15" s="162"/>
      <c r="AD15" s="164" t="s">
        <v>84</v>
      </c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 t="s">
        <v>71</v>
      </c>
      <c r="AQ15" s="164"/>
      <c r="AR15" s="164"/>
      <c r="AS15" s="164"/>
      <c r="AT15" s="162" t="s">
        <v>94</v>
      </c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59"/>
    </row>
    <row r="16" spans="1:61" ht="12" customHeight="1">
      <c r="A16" s="159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59"/>
    </row>
    <row r="17" spans="1:57" ht="12" customHeight="1">
      <c r="A17" s="159"/>
      <c r="B17" s="162">
        <v>3</v>
      </c>
      <c r="C17" s="162"/>
      <c r="D17" s="162">
        <v>6</v>
      </c>
      <c r="E17" s="162"/>
      <c r="F17" s="162"/>
      <c r="G17" s="164" t="s">
        <v>75</v>
      </c>
      <c r="H17" s="164"/>
      <c r="I17" s="164"/>
      <c r="J17" s="164"/>
      <c r="K17" s="164"/>
      <c r="L17" s="164"/>
      <c r="M17" s="164"/>
      <c r="N17" s="162" t="s">
        <v>78</v>
      </c>
      <c r="O17" s="162"/>
      <c r="P17" s="162"/>
      <c r="Q17" s="162"/>
      <c r="R17" s="162"/>
      <c r="S17" s="162"/>
      <c r="T17" s="162"/>
      <c r="U17" s="162"/>
      <c r="V17" s="162" t="s">
        <v>66</v>
      </c>
      <c r="W17" s="162"/>
      <c r="X17" s="162"/>
      <c r="Y17" s="162"/>
      <c r="Z17" s="162"/>
      <c r="AA17" s="162"/>
      <c r="AB17" s="162"/>
      <c r="AC17" s="162"/>
      <c r="AD17" s="164" t="s">
        <v>84</v>
      </c>
      <c r="AE17" s="164"/>
      <c r="AF17" s="164"/>
      <c r="AG17" s="164"/>
      <c r="AH17" s="164"/>
      <c r="AI17" s="164"/>
      <c r="AJ17" s="164"/>
      <c r="AK17" s="164"/>
      <c r="AL17" s="164" t="s">
        <v>71</v>
      </c>
      <c r="AM17" s="164"/>
      <c r="AN17" s="164"/>
      <c r="AO17" s="164"/>
      <c r="AP17" s="164" t="s">
        <v>71</v>
      </c>
      <c r="AQ17" s="164"/>
      <c r="AR17" s="164"/>
      <c r="AS17" s="164"/>
      <c r="AT17" s="162" t="s">
        <v>94</v>
      </c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59"/>
    </row>
    <row r="18" spans="1:57" ht="12" customHeight="1">
      <c r="A18" s="159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59"/>
    </row>
    <row r="19" spans="1:57" ht="12" customHeight="1">
      <c r="A19" s="159"/>
      <c r="B19" s="162">
        <v>4</v>
      </c>
      <c r="C19" s="162"/>
      <c r="D19" s="162">
        <v>6</v>
      </c>
      <c r="E19" s="162"/>
      <c r="F19" s="162"/>
      <c r="G19" s="164" t="s">
        <v>75</v>
      </c>
      <c r="H19" s="164"/>
      <c r="I19" s="164"/>
      <c r="J19" s="164"/>
      <c r="K19" s="164"/>
      <c r="L19" s="164"/>
      <c r="M19" s="164"/>
      <c r="N19" s="162" t="s">
        <v>79</v>
      </c>
      <c r="O19" s="162"/>
      <c r="P19" s="162"/>
      <c r="Q19" s="162"/>
      <c r="R19" s="162"/>
      <c r="S19" s="162"/>
      <c r="T19" s="162"/>
      <c r="U19" s="162"/>
      <c r="V19" s="162" t="s">
        <v>66</v>
      </c>
      <c r="W19" s="162"/>
      <c r="X19" s="162"/>
      <c r="Y19" s="162"/>
      <c r="Z19" s="162"/>
      <c r="AA19" s="162"/>
      <c r="AB19" s="162"/>
      <c r="AC19" s="162"/>
      <c r="AD19" s="164" t="s">
        <v>84</v>
      </c>
      <c r="AE19" s="164"/>
      <c r="AF19" s="164"/>
      <c r="AG19" s="164"/>
      <c r="AH19" s="164"/>
      <c r="AI19" s="164"/>
      <c r="AJ19" s="164"/>
      <c r="AK19" s="164"/>
      <c r="AL19" s="164" t="s">
        <v>71</v>
      </c>
      <c r="AM19" s="164"/>
      <c r="AN19" s="164"/>
      <c r="AO19" s="164"/>
      <c r="AP19" s="164"/>
      <c r="AQ19" s="164"/>
      <c r="AR19" s="164"/>
      <c r="AS19" s="164"/>
      <c r="AT19" s="162" t="s">
        <v>94</v>
      </c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59"/>
    </row>
    <row r="20" spans="1:57" ht="12" customHeight="1">
      <c r="A20" s="159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59"/>
    </row>
    <row r="21" spans="1:57" ht="12" customHeight="1">
      <c r="A21" s="159"/>
      <c r="B21" s="162">
        <v>5</v>
      </c>
      <c r="C21" s="162"/>
      <c r="D21" s="162">
        <v>6</v>
      </c>
      <c r="E21" s="162"/>
      <c r="F21" s="162"/>
      <c r="G21" s="164" t="s">
        <v>75</v>
      </c>
      <c r="H21" s="164"/>
      <c r="I21" s="164"/>
      <c r="J21" s="164"/>
      <c r="K21" s="164"/>
      <c r="L21" s="164"/>
      <c r="M21" s="164"/>
      <c r="N21" s="162" t="s">
        <v>80</v>
      </c>
      <c r="O21" s="162"/>
      <c r="P21" s="162"/>
      <c r="Q21" s="162"/>
      <c r="R21" s="162"/>
      <c r="S21" s="162"/>
      <c r="T21" s="162"/>
      <c r="U21" s="162"/>
      <c r="V21" s="162" t="s">
        <v>66</v>
      </c>
      <c r="W21" s="162"/>
      <c r="X21" s="162"/>
      <c r="Y21" s="162"/>
      <c r="Z21" s="162"/>
      <c r="AA21" s="162"/>
      <c r="AB21" s="162"/>
      <c r="AC21" s="162"/>
      <c r="AD21" s="164" t="s">
        <v>84</v>
      </c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2" t="s">
        <v>94</v>
      </c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59"/>
    </row>
    <row r="22" spans="1:57" ht="12" customHeight="1">
      <c r="A22" s="159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59"/>
    </row>
    <row r="23" spans="1:57" ht="12" customHeight="1">
      <c r="A23" s="159"/>
      <c r="B23" s="162">
        <v>6</v>
      </c>
      <c r="C23" s="162"/>
      <c r="D23" s="162">
        <v>6</v>
      </c>
      <c r="E23" s="162"/>
      <c r="F23" s="162"/>
      <c r="G23" s="164" t="s">
        <v>75</v>
      </c>
      <c r="H23" s="164"/>
      <c r="I23" s="164"/>
      <c r="J23" s="164"/>
      <c r="K23" s="164"/>
      <c r="L23" s="164"/>
      <c r="M23" s="164"/>
      <c r="N23" s="162" t="s">
        <v>20</v>
      </c>
      <c r="O23" s="162"/>
      <c r="P23" s="162"/>
      <c r="Q23" s="162"/>
      <c r="R23" s="162"/>
      <c r="S23" s="162"/>
      <c r="T23" s="162"/>
      <c r="U23" s="162"/>
      <c r="V23" s="162" t="s">
        <v>66</v>
      </c>
      <c r="W23" s="162"/>
      <c r="X23" s="162"/>
      <c r="Y23" s="162"/>
      <c r="Z23" s="162"/>
      <c r="AA23" s="162"/>
      <c r="AB23" s="162"/>
      <c r="AC23" s="162"/>
      <c r="AD23" s="164" t="s">
        <v>84</v>
      </c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2" t="s">
        <v>94</v>
      </c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59"/>
    </row>
    <row r="24" spans="1:57" ht="12" customHeight="1">
      <c r="A24" s="159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59"/>
    </row>
    <row r="25" spans="1:57" ht="12" customHeight="1">
      <c r="A25" s="159"/>
      <c r="B25" s="162">
        <v>7</v>
      </c>
      <c r="C25" s="162"/>
      <c r="D25" s="162">
        <v>6</v>
      </c>
      <c r="E25" s="162"/>
      <c r="F25" s="162"/>
      <c r="G25" s="164" t="s">
        <v>75</v>
      </c>
      <c r="H25" s="164"/>
      <c r="I25" s="164"/>
      <c r="J25" s="164"/>
      <c r="K25" s="164"/>
      <c r="L25" s="164"/>
      <c r="M25" s="164"/>
      <c r="N25" s="162" t="s">
        <v>81</v>
      </c>
      <c r="O25" s="162"/>
      <c r="P25" s="162"/>
      <c r="Q25" s="162"/>
      <c r="R25" s="162"/>
      <c r="S25" s="162"/>
      <c r="T25" s="162"/>
      <c r="U25" s="162"/>
      <c r="V25" s="162" t="s">
        <v>66</v>
      </c>
      <c r="W25" s="162"/>
      <c r="X25" s="162"/>
      <c r="Y25" s="162"/>
      <c r="Z25" s="162"/>
      <c r="AA25" s="162"/>
      <c r="AB25" s="162"/>
      <c r="AC25" s="162"/>
      <c r="AD25" s="164" t="s">
        <v>84</v>
      </c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2" t="s">
        <v>94</v>
      </c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59"/>
    </row>
    <row r="26" spans="1:57" ht="12" customHeight="1">
      <c r="A26" s="159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59"/>
    </row>
    <row r="27" spans="1:57" ht="12" customHeight="1">
      <c r="A27" s="159"/>
      <c r="B27" s="162">
        <v>8</v>
      </c>
      <c r="C27" s="162"/>
      <c r="D27" s="162">
        <v>6</v>
      </c>
      <c r="E27" s="162"/>
      <c r="F27" s="162"/>
      <c r="G27" s="164" t="s">
        <v>75</v>
      </c>
      <c r="H27" s="164"/>
      <c r="I27" s="164"/>
      <c r="J27" s="164"/>
      <c r="K27" s="164"/>
      <c r="L27" s="164"/>
      <c r="M27" s="164"/>
      <c r="N27" s="162" t="s">
        <v>82</v>
      </c>
      <c r="O27" s="162"/>
      <c r="P27" s="162"/>
      <c r="Q27" s="162"/>
      <c r="R27" s="162"/>
      <c r="S27" s="162"/>
      <c r="T27" s="162"/>
      <c r="U27" s="162"/>
      <c r="V27" s="162" t="s">
        <v>66</v>
      </c>
      <c r="W27" s="162"/>
      <c r="X27" s="162"/>
      <c r="Y27" s="162"/>
      <c r="Z27" s="162"/>
      <c r="AA27" s="162"/>
      <c r="AB27" s="162"/>
      <c r="AC27" s="162"/>
      <c r="AD27" s="164" t="s">
        <v>84</v>
      </c>
      <c r="AE27" s="164"/>
      <c r="AF27" s="164"/>
      <c r="AG27" s="164"/>
      <c r="AH27" s="164"/>
      <c r="AI27" s="164"/>
      <c r="AJ27" s="164"/>
      <c r="AK27" s="164"/>
      <c r="AL27" s="164" t="s">
        <v>71</v>
      </c>
      <c r="AM27" s="164"/>
      <c r="AN27" s="164"/>
      <c r="AO27" s="164"/>
      <c r="AP27" s="164"/>
      <c r="AQ27" s="164"/>
      <c r="AR27" s="164"/>
      <c r="AS27" s="164"/>
      <c r="AT27" s="162" t="s">
        <v>94</v>
      </c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59"/>
    </row>
    <row r="28" spans="1:57" ht="12" customHeight="1">
      <c r="A28" s="159"/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59"/>
    </row>
    <row r="29" spans="1:57" ht="12" customHeight="1">
      <c r="A29" s="159"/>
      <c r="B29" s="162">
        <v>9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 t="s">
        <v>66</v>
      </c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4"/>
      <c r="AM29" s="164"/>
      <c r="AN29" s="164"/>
      <c r="AO29" s="164"/>
      <c r="AP29" s="164"/>
      <c r="AQ29" s="164"/>
      <c r="AR29" s="164"/>
      <c r="AS29" s="164"/>
      <c r="AT29" s="162" t="s">
        <v>94</v>
      </c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59"/>
    </row>
    <row r="30" spans="1:57" ht="12" customHeight="1">
      <c r="A30" s="159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59"/>
    </row>
    <row r="31" spans="1:57" ht="12" customHeight="1">
      <c r="A31" s="159"/>
      <c r="B31" s="162">
        <v>10</v>
      </c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 t="s">
        <v>66</v>
      </c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4"/>
      <c r="AM31" s="164"/>
      <c r="AN31" s="164"/>
      <c r="AO31" s="164"/>
      <c r="AP31" s="164"/>
      <c r="AQ31" s="164"/>
      <c r="AR31" s="164"/>
      <c r="AS31" s="164"/>
      <c r="AT31" s="162" t="s">
        <v>94</v>
      </c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59"/>
    </row>
    <row r="32" spans="1:57" ht="12" customHeight="1">
      <c r="A32" s="159"/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59"/>
    </row>
    <row r="33" spans="1:57" ht="12" customHeight="1">
      <c r="A33" s="159"/>
      <c r="B33" s="162">
        <v>11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 t="s">
        <v>66</v>
      </c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4"/>
      <c r="AM33" s="164"/>
      <c r="AN33" s="164"/>
      <c r="AO33" s="164"/>
      <c r="AP33" s="164"/>
      <c r="AQ33" s="164"/>
      <c r="AR33" s="164"/>
      <c r="AS33" s="164"/>
      <c r="AT33" s="162" t="s">
        <v>94</v>
      </c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59"/>
    </row>
    <row r="34" spans="1:57" ht="12" customHeight="1">
      <c r="A34" s="159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59"/>
    </row>
    <row r="35" spans="1:57" ht="12" customHeight="1">
      <c r="A35" s="159"/>
      <c r="B35" s="162">
        <v>12</v>
      </c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 t="s">
        <v>66</v>
      </c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4"/>
      <c r="AM35" s="164"/>
      <c r="AN35" s="164"/>
      <c r="AO35" s="164"/>
      <c r="AP35" s="164"/>
      <c r="AQ35" s="164"/>
      <c r="AR35" s="164"/>
      <c r="AS35" s="164"/>
      <c r="AT35" s="162" t="s">
        <v>94</v>
      </c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59"/>
    </row>
    <row r="36" spans="1:57" ht="12" customHeight="1">
      <c r="A36" s="159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59"/>
    </row>
    <row r="37" spans="1:57" ht="12" customHeight="1">
      <c r="A37" s="159"/>
      <c r="B37" s="162">
        <v>13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 t="s">
        <v>66</v>
      </c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4"/>
      <c r="AM37" s="164"/>
      <c r="AN37" s="164"/>
      <c r="AO37" s="164"/>
      <c r="AP37" s="164"/>
      <c r="AQ37" s="164"/>
      <c r="AR37" s="164"/>
      <c r="AS37" s="164"/>
      <c r="AT37" s="162" t="s">
        <v>94</v>
      </c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59"/>
    </row>
    <row r="38" spans="1:57" ht="12" customHeight="1">
      <c r="A38" s="159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59"/>
    </row>
    <row r="39" spans="1:57" ht="12" customHeight="1">
      <c r="A39" s="159"/>
      <c r="B39" s="162">
        <v>14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 t="s">
        <v>66</v>
      </c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4"/>
      <c r="AM39" s="164"/>
      <c r="AN39" s="164"/>
      <c r="AO39" s="164"/>
      <c r="AP39" s="164"/>
      <c r="AQ39" s="164"/>
      <c r="AR39" s="164"/>
      <c r="AS39" s="164"/>
      <c r="AT39" s="162" t="s">
        <v>94</v>
      </c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59"/>
    </row>
    <row r="40" spans="1:57" ht="12" customHeight="1">
      <c r="A40" s="159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59"/>
    </row>
    <row r="41" spans="1:57" ht="12" customHeight="1">
      <c r="A41" s="159"/>
      <c r="B41" s="162">
        <v>15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 t="s">
        <v>66</v>
      </c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4"/>
      <c r="AM41" s="164"/>
      <c r="AN41" s="164"/>
      <c r="AO41" s="164"/>
      <c r="AP41" s="164"/>
      <c r="AQ41" s="164"/>
      <c r="AR41" s="164"/>
      <c r="AS41" s="164"/>
      <c r="AT41" s="162" t="s">
        <v>94</v>
      </c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59"/>
    </row>
    <row r="42" spans="1:57" ht="12" customHeight="1">
      <c r="A42" s="159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59"/>
    </row>
    <row r="43" spans="1:57" ht="12" customHeight="1">
      <c r="A43" s="159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59"/>
    </row>
    <row r="44" spans="1:57" ht="12" customHeight="1">
      <c r="A44" s="159"/>
      <c r="B44" s="162" t="s">
        <v>72</v>
      </c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59"/>
    </row>
    <row r="45" spans="1:57" ht="12" customHeight="1">
      <c r="A45" s="159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59"/>
    </row>
    <row r="46" spans="1:57" ht="12" customHeight="1">
      <c r="A46" s="159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59"/>
    </row>
    <row r="47" spans="1:57" ht="12" customHeight="1"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</row>
    <row r="48" spans="1:57" ht="12" customHeight="1"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</row>
    <row r="49" spans="2:56" ht="12" customHeight="1"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</row>
    <row r="50" spans="2:56" ht="12" customHeight="1"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</row>
    <row r="51" spans="2:56" ht="12" customHeight="1"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</row>
    <row r="52" spans="2:56" ht="12" customHeight="1"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</row>
    <row r="53" spans="2:56" ht="12" customHeight="1"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</row>
    <row r="54" spans="2:56" ht="12" customHeight="1"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</row>
  </sheetData>
  <mergeCells count="173">
    <mergeCell ref="P1:AG2"/>
    <mergeCell ref="AH1:AI2"/>
    <mergeCell ref="AJ1:AK2"/>
    <mergeCell ref="AL1:AM2"/>
    <mergeCell ref="AN1:AP2"/>
    <mergeCell ref="AN4:AS5"/>
    <mergeCell ref="AT4:BB5"/>
    <mergeCell ref="BC4:BD5"/>
    <mergeCell ref="AN6:AQ7"/>
    <mergeCell ref="AR6:BD7"/>
    <mergeCell ref="B9:C12"/>
    <mergeCell ref="D9:F12"/>
    <mergeCell ref="G9:M12"/>
    <mergeCell ref="N9:U12"/>
    <mergeCell ref="V9:AC12"/>
    <mergeCell ref="AD9:AK12"/>
    <mergeCell ref="AL9:AO10"/>
    <mergeCell ref="AP9:AS10"/>
    <mergeCell ref="AT9:AZ12"/>
    <mergeCell ref="BA9:BD12"/>
    <mergeCell ref="AL11:AO12"/>
    <mergeCell ref="AP11:AS12"/>
    <mergeCell ref="B13:C14"/>
    <mergeCell ref="D13:F14"/>
    <mergeCell ref="G13:M14"/>
    <mergeCell ref="N13:U14"/>
    <mergeCell ref="V13:AC14"/>
    <mergeCell ref="AD13:AK14"/>
    <mergeCell ref="AL13:AO14"/>
    <mergeCell ref="AP13:AS14"/>
    <mergeCell ref="AT13:AZ14"/>
    <mergeCell ref="BA13:BD14"/>
    <mergeCell ref="B15:C16"/>
    <mergeCell ref="D15:F16"/>
    <mergeCell ref="G15:M16"/>
    <mergeCell ref="N15:U16"/>
    <mergeCell ref="V15:AC16"/>
    <mergeCell ref="AD15:AK16"/>
    <mergeCell ref="AL15:AO16"/>
    <mergeCell ref="AP15:AS16"/>
    <mergeCell ref="AT15:AZ16"/>
    <mergeCell ref="BA15:BD16"/>
    <mergeCell ref="B17:C18"/>
    <mergeCell ref="D17:F18"/>
    <mergeCell ref="G17:M18"/>
    <mergeCell ref="N17:U18"/>
    <mergeCell ref="V17:AC18"/>
    <mergeCell ref="AD17:AK18"/>
    <mergeCell ref="AL17:AO18"/>
    <mergeCell ref="AP17:AS18"/>
    <mergeCell ref="AT17:AZ18"/>
    <mergeCell ref="BA17:BD18"/>
    <mergeCell ref="B19:C20"/>
    <mergeCell ref="D19:F20"/>
    <mergeCell ref="G19:M20"/>
    <mergeCell ref="N19:U20"/>
    <mergeCell ref="V19:AC20"/>
    <mergeCell ref="AD19:AK20"/>
    <mergeCell ref="AL19:AO20"/>
    <mergeCell ref="AP19:AS20"/>
    <mergeCell ref="AT19:AZ20"/>
    <mergeCell ref="BA19:BD20"/>
    <mergeCell ref="B21:C22"/>
    <mergeCell ref="D21:F22"/>
    <mergeCell ref="G21:M22"/>
    <mergeCell ref="N21:U22"/>
    <mergeCell ref="V21:AC22"/>
    <mergeCell ref="AD21:AK22"/>
    <mergeCell ref="AL21:AO22"/>
    <mergeCell ref="AP21:AS22"/>
    <mergeCell ref="AT21:AZ22"/>
    <mergeCell ref="BA21:BD22"/>
    <mergeCell ref="B23:C24"/>
    <mergeCell ref="D23:F24"/>
    <mergeCell ref="G23:M24"/>
    <mergeCell ref="N23:U24"/>
    <mergeCell ref="V23:AC24"/>
    <mergeCell ref="AD23:AK24"/>
    <mergeCell ref="AL23:AO24"/>
    <mergeCell ref="AP23:AS24"/>
    <mergeCell ref="AT23:AZ24"/>
    <mergeCell ref="BA23:BD24"/>
    <mergeCell ref="B25:C26"/>
    <mergeCell ref="D25:F26"/>
    <mergeCell ref="G25:M26"/>
    <mergeCell ref="N25:U26"/>
    <mergeCell ref="V25:AC26"/>
    <mergeCell ref="AD25:AK26"/>
    <mergeCell ref="AL25:AO26"/>
    <mergeCell ref="AP25:AS26"/>
    <mergeCell ref="AT25:AZ26"/>
    <mergeCell ref="BA25:BD26"/>
    <mergeCell ref="B27:C28"/>
    <mergeCell ref="D27:F28"/>
    <mergeCell ref="G27:M28"/>
    <mergeCell ref="N27:U28"/>
    <mergeCell ref="V27:AC28"/>
    <mergeCell ref="AD27:AK28"/>
    <mergeCell ref="AL27:AO28"/>
    <mergeCell ref="AP27:AS28"/>
    <mergeCell ref="AT27:AZ28"/>
    <mergeCell ref="BA27:BD28"/>
    <mergeCell ref="B29:C30"/>
    <mergeCell ref="D29:F30"/>
    <mergeCell ref="G29:M30"/>
    <mergeCell ref="N29:U30"/>
    <mergeCell ref="V29:AC30"/>
    <mergeCell ref="AD29:AK30"/>
    <mergeCell ref="AL29:AO30"/>
    <mergeCell ref="AP29:AS30"/>
    <mergeCell ref="AT29:AZ30"/>
    <mergeCell ref="BA29:BD30"/>
    <mergeCell ref="B31:C32"/>
    <mergeCell ref="D31:F32"/>
    <mergeCell ref="G31:M32"/>
    <mergeCell ref="N31:U32"/>
    <mergeCell ref="V31:AC32"/>
    <mergeCell ref="AD31:AK32"/>
    <mergeCell ref="AL31:AO32"/>
    <mergeCell ref="AP31:AS32"/>
    <mergeCell ref="AT31:AZ32"/>
    <mergeCell ref="BA31:BD32"/>
    <mergeCell ref="B33:C34"/>
    <mergeCell ref="D33:F34"/>
    <mergeCell ref="G33:M34"/>
    <mergeCell ref="N33:U34"/>
    <mergeCell ref="V33:AC34"/>
    <mergeCell ref="AD33:AK34"/>
    <mergeCell ref="AL33:AO34"/>
    <mergeCell ref="AP33:AS34"/>
    <mergeCell ref="AT33:AZ34"/>
    <mergeCell ref="BA33:BD34"/>
    <mergeCell ref="B35:C36"/>
    <mergeCell ref="D35:F36"/>
    <mergeCell ref="G35:M36"/>
    <mergeCell ref="N35:U36"/>
    <mergeCell ref="V35:AC36"/>
    <mergeCell ref="AD35:AK36"/>
    <mergeCell ref="AL35:AO36"/>
    <mergeCell ref="AP35:AS36"/>
    <mergeCell ref="AT35:AZ36"/>
    <mergeCell ref="BA35:BD36"/>
    <mergeCell ref="B37:C38"/>
    <mergeCell ref="D37:F38"/>
    <mergeCell ref="G37:M38"/>
    <mergeCell ref="N37:U38"/>
    <mergeCell ref="V37:AC38"/>
    <mergeCell ref="AD37:AK38"/>
    <mergeCell ref="AL37:AO38"/>
    <mergeCell ref="AP37:AS38"/>
    <mergeCell ref="AT37:AZ38"/>
    <mergeCell ref="BA37:BD38"/>
    <mergeCell ref="B39:C40"/>
    <mergeCell ref="D39:F40"/>
    <mergeCell ref="G39:M40"/>
    <mergeCell ref="N39:U40"/>
    <mergeCell ref="V39:AC40"/>
    <mergeCell ref="AD39:AK40"/>
    <mergeCell ref="AL39:AO40"/>
    <mergeCell ref="AP39:AS40"/>
    <mergeCell ref="AT39:AZ40"/>
    <mergeCell ref="BA39:BD40"/>
    <mergeCell ref="B41:C42"/>
    <mergeCell ref="D41:F42"/>
    <mergeCell ref="G41:M42"/>
    <mergeCell ref="N41:U42"/>
    <mergeCell ref="V41:AC42"/>
    <mergeCell ref="AD41:AK42"/>
    <mergeCell ref="AL41:AO42"/>
    <mergeCell ref="AP41:AS42"/>
    <mergeCell ref="AT41:AZ42"/>
    <mergeCell ref="BA41:BD42"/>
    <mergeCell ref="B44:AC45"/>
  </mergeCells>
  <phoneticPr fontId="12" type="Hiragana"/>
  <dataValidations count="1">
    <dataValidation type="list" allowBlank="1" showDropDown="0" showInputMessage="1" showErrorMessage="1" sqref="AL13:AS42">
      <formula1>"　,○"</formula1>
    </dataValidation>
  </dataValidations>
  <pageMargins left="0.23622047244094488" right="0.23622047244094488" top="0.74803149606299213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</vt:lpstr>
      <vt:lpstr xml:space="preserve">請求書 (予防) </vt:lpstr>
      <vt:lpstr xml:space="preserve">請求書 (マネジメント) </vt:lpstr>
      <vt:lpstr>【例】管理報告書と請求書件数</vt:lpstr>
    </vt:vector>
  </TitlesOfParts>
  <Company>Dynabook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kenkou05</dc:creator>
  <cp:lastModifiedBy>kenkou05</cp:lastModifiedBy>
  <dcterms:created xsi:type="dcterms:W3CDTF">2026-06-01T05:07:20Z</dcterms:created>
  <dcterms:modified xsi:type="dcterms:W3CDTF">2026-07-06T07:08:49Z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2026-07-06T07:08:49Z</vt:filetime>
  </property>
</Properties>
</file>